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95" windowWidth="28725" windowHeight="12495"/>
  </bookViews>
  <sheets>
    <sheet name="уточнено с бюджетом" sheetId="3" r:id="rId1"/>
    <sheet name="Лист2" sheetId="5" r:id="rId2"/>
  </sheets>
  <calcPr calcId="145621"/>
</workbook>
</file>

<file path=xl/calcChain.xml><?xml version="1.0" encoding="utf-8"?>
<calcChain xmlns="http://schemas.openxmlformats.org/spreadsheetml/2006/main">
  <c r="D86" i="3" l="1"/>
  <c r="E86" i="3"/>
  <c r="F86" i="3"/>
  <c r="G86" i="3"/>
  <c r="C86" i="3"/>
  <c r="D187" i="3" l="1"/>
  <c r="E187" i="3"/>
  <c r="F187" i="3"/>
  <c r="G187" i="3"/>
  <c r="H187" i="3"/>
  <c r="D67" i="3" l="1"/>
  <c r="E67" i="3"/>
  <c r="F67" i="3"/>
  <c r="G67" i="3"/>
  <c r="H67" i="3"/>
  <c r="C67" i="3"/>
  <c r="D24" i="3" l="1"/>
  <c r="E24" i="3"/>
  <c r="F24" i="3"/>
  <c r="G24" i="3"/>
  <c r="H24" i="3"/>
  <c r="C24" i="3"/>
  <c r="D23" i="3"/>
  <c r="E23" i="3"/>
  <c r="F23" i="3"/>
  <c r="G23" i="3"/>
  <c r="H23" i="3"/>
  <c r="C23" i="3"/>
  <c r="F250" i="3" l="1"/>
  <c r="G250" i="3"/>
  <c r="H250" i="3"/>
  <c r="E250" i="3"/>
  <c r="F249" i="3"/>
  <c r="G249" i="3"/>
  <c r="H249" i="3"/>
  <c r="E249" i="3"/>
  <c r="C250" i="3"/>
  <c r="D250" i="3"/>
  <c r="D58" i="3"/>
  <c r="D59" i="3" s="1"/>
  <c r="E58" i="3"/>
  <c r="E59" i="3" s="1"/>
  <c r="F58" i="3"/>
  <c r="F59" i="3" s="1"/>
  <c r="G58" i="3"/>
  <c r="G59" i="3" s="1"/>
  <c r="H58" i="3"/>
  <c r="H59" i="3" s="1"/>
  <c r="C58" i="3"/>
  <c r="C59" i="3" s="1"/>
  <c r="D75" i="3"/>
  <c r="D76" i="3" s="1"/>
  <c r="E75" i="3"/>
  <c r="E76" i="3" s="1"/>
  <c r="F75" i="3"/>
  <c r="F76" i="3" s="1"/>
  <c r="G75" i="3"/>
  <c r="G76" i="3" s="1"/>
  <c r="H75" i="3"/>
  <c r="H76" i="3" s="1"/>
  <c r="C75" i="3"/>
  <c r="C76" i="3" s="1"/>
  <c r="D68" i="3"/>
  <c r="E68" i="3"/>
  <c r="F68" i="3"/>
  <c r="G68" i="3"/>
  <c r="H68" i="3"/>
  <c r="C68" i="3"/>
  <c r="D49" i="3"/>
  <c r="D50" i="3" s="1"/>
  <c r="E49" i="3"/>
  <c r="E50" i="3" s="1"/>
  <c r="F49" i="3"/>
  <c r="F50" i="3" s="1"/>
  <c r="G49" i="3"/>
  <c r="G50" i="3" s="1"/>
  <c r="H49" i="3"/>
  <c r="H50" i="3" s="1"/>
  <c r="C49" i="3"/>
  <c r="C50" i="3" s="1"/>
  <c r="H108" i="3"/>
  <c r="D107" i="3"/>
  <c r="E107" i="3"/>
  <c r="F107" i="3"/>
  <c r="G107" i="3"/>
  <c r="C107" i="3"/>
  <c r="D99" i="3"/>
  <c r="D254" i="3" s="1"/>
  <c r="E99" i="3"/>
  <c r="F99" i="3"/>
  <c r="G99" i="3"/>
  <c r="G254" i="3" s="1"/>
  <c r="H99" i="3"/>
  <c r="H254" i="3" s="1"/>
  <c r="C99" i="3"/>
  <c r="D241" i="3"/>
  <c r="E241" i="3"/>
  <c r="F241" i="3"/>
  <c r="G241" i="3"/>
  <c r="H241" i="3"/>
  <c r="C241" i="3"/>
  <c r="D233" i="3"/>
  <c r="E233" i="3"/>
  <c r="F233" i="3"/>
  <c r="G233" i="3"/>
  <c r="H233" i="3"/>
  <c r="H253" i="3" s="1"/>
  <c r="C233" i="3"/>
  <c r="D232" i="3"/>
  <c r="E232" i="3"/>
  <c r="F232" i="3"/>
  <c r="G232" i="3"/>
  <c r="H232" i="3"/>
  <c r="C232" i="3"/>
  <c r="D214" i="3"/>
  <c r="E214" i="3"/>
  <c r="F214" i="3"/>
  <c r="G214" i="3"/>
  <c r="H214" i="3"/>
  <c r="C214" i="3"/>
  <c r="F254" i="3" l="1"/>
  <c r="C254" i="3"/>
  <c r="E254" i="3"/>
  <c r="D186" i="3"/>
  <c r="E186" i="3"/>
  <c r="E253" i="3" s="1"/>
  <c r="F186" i="3"/>
  <c r="F253" i="3" s="1"/>
  <c r="G186" i="3"/>
  <c r="G253" i="3" s="1"/>
  <c r="C186" i="3"/>
  <c r="D185" i="3"/>
  <c r="E185" i="3"/>
  <c r="F185" i="3"/>
  <c r="G185" i="3"/>
  <c r="C185" i="3"/>
  <c r="F184" i="3" l="1"/>
  <c r="G184" i="3"/>
  <c r="C187" i="3"/>
  <c r="D184" i="3"/>
  <c r="E184" i="3"/>
  <c r="D255" i="3"/>
  <c r="E255" i="3"/>
  <c r="F255" i="3"/>
  <c r="G255" i="3"/>
  <c r="H255" i="3"/>
  <c r="C255" i="3"/>
  <c r="H194" i="3" l="1"/>
  <c r="D194" i="3"/>
  <c r="E194" i="3"/>
  <c r="F194" i="3"/>
  <c r="G194" i="3"/>
  <c r="D26" i="5" l="1"/>
  <c r="C26" i="5"/>
  <c r="D242" i="3" l="1"/>
  <c r="E242" i="3"/>
  <c r="F242" i="3"/>
  <c r="G242" i="3"/>
  <c r="H242" i="3"/>
  <c r="C242" i="3"/>
  <c r="F234" i="3"/>
  <c r="H234" i="3"/>
  <c r="D222" i="3"/>
  <c r="D223" i="3" s="1"/>
  <c r="E222" i="3"/>
  <c r="E223" i="3" s="1"/>
  <c r="F222" i="3"/>
  <c r="F223" i="3" s="1"/>
  <c r="G222" i="3"/>
  <c r="G223" i="3" s="1"/>
  <c r="H222" i="3"/>
  <c r="H223" i="3" s="1"/>
  <c r="C222" i="3"/>
  <c r="C223" i="3" s="1"/>
  <c r="F215" i="3"/>
  <c r="D215" i="3"/>
  <c r="E215" i="3"/>
  <c r="G215" i="3"/>
  <c r="H215" i="3"/>
  <c r="C215" i="3"/>
  <c r="D203" i="3"/>
  <c r="D204" i="3" s="1"/>
  <c r="E203" i="3"/>
  <c r="E204" i="3" s="1"/>
  <c r="F203" i="3"/>
  <c r="F204" i="3" s="1"/>
  <c r="G203" i="3"/>
  <c r="G204" i="3" s="1"/>
  <c r="C203" i="3"/>
  <c r="C204" i="3" s="1"/>
  <c r="D196" i="3"/>
  <c r="F196" i="3"/>
  <c r="G196" i="3"/>
  <c r="H196" i="3"/>
  <c r="E196" i="3"/>
  <c r="D157" i="3"/>
  <c r="D158" i="3" s="1"/>
  <c r="E157" i="3"/>
  <c r="E158" i="3" s="1"/>
  <c r="F157" i="3"/>
  <c r="F158" i="3" s="1"/>
  <c r="G157" i="3"/>
  <c r="G158" i="3" s="1"/>
  <c r="H157" i="3"/>
  <c r="H158" i="3" s="1"/>
  <c r="C157" i="3"/>
  <c r="C158" i="3" s="1"/>
  <c r="D130" i="3"/>
  <c r="D131" i="3" s="1"/>
  <c r="E130" i="3"/>
  <c r="E131" i="3" s="1"/>
  <c r="F130" i="3"/>
  <c r="F131" i="3" s="1"/>
  <c r="G130" i="3"/>
  <c r="G131" i="3" s="1"/>
  <c r="H130" i="3"/>
  <c r="H131" i="3" s="1"/>
  <c r="I130" i="3"/>
  <c r="I131" i="3" s="1"/>
  <c r="J130" i="3"/>
  <c r="J131" i="3" s="1"/>
  <c r="K130" i="3"/>
  <c r="K131" i="3" s="1"/>
  <c r="L130" i="3"/>
  <c r="L131" i="3" s="1"/>
  <c r="M130" i="3"/>
  <c r="M131" i="3" s="1"/>
  <c r="N130" i="3"/>
  <c r="N131" i="3" s="1"/>
  <c r="C130" i="3"/>
  <c r="C131" i="3" s="1"/>
  <c r="D106" i="3"/>
  <c r="D108" i="3" s="1"/>
  <c r="E106" i="3"/>
  <c r="E108" i="3" s="1"/>
  <c r="F106" i="3"/>
  <c r="F108" i="3" s="1"/>
  <c r="G106" i="3"/>
  <c r="G108" i="3" s="1"/>
  <c r="C106" i="3"/>
  <c r="C108" i="3" s="1"/>
  <c r="D115" i="3"/>
  <c r="D116" i="3" s="1"/>
  <c r="E115" i="3"/>
  <c r="E116" i="3" s="1"/>
  <c r="F115" i="3"/>
  <c r="F116" i="3" s="1"/>
  <c r="G115" i="3"/>
  <c r="G116" i="3" s="1"/>
  <c r="H115" i="3"/>
  <c r="H116" i="3" s="1"/>
  <c r="C115" i="3"/>
  <c r="C116" i="3" s="1"/>
  <c r="H124" i="3"/>
  <c r="D123" i="3"/>
  <c r="D124" i="3" s="1"/>
  <c r="E123" i="3"/>
  <c r="E124" i="3" s="1"/>
  <c r="F123" i="3"/>
  <c r="F124" i="3" s="1"/>
  <c r="G123" i="3"/>
  <c r="G124" i="3" s="1"/>
  <c r="C123" i="3"/>
  <c r="C124" i="3" s="1"/>
  <c r="D98" i="3"/>
  <c r="D100" i="3" s="1"/>
  <c r="E98" i="3"/>
  <c r="E100" i="3" s="1"/>
  <c r="F98" i="3"/>
  <c r="F100" i="3" s="1"/>
  <c r="G98" i="3"/>
  <c r="G100" i="3" s="1"/>
  <c r="H98" i="3"/>
  <c r="H100" i="3" s="1"/>
  <c r="K98" i="3"/>
  <c r="K100" i="3" s="1"/>
  <c r="L98" i="3"/>
  <c r="L100" i="3" s="1"/>
  <c r="M98" i="3"/>
  <c r="M100" i="3" s="1"/>
  <c r="N98" i="3"/>
  <c r="N100" i="3" s="1"/>
  <c r="C98" i="3"/>
  <c r="C100" i="3" s="1"/>
  <c r="D87" i="3"/>
  <c r="E87" i="3"/>
  <c r="F87" i="3"/>
  <c r="H86" i="3"/>
  <c r="K86" i="3"/>
  <c r="L86" i="3"/>
  <c r="M86" i="3"/>
  <c r="N86" i="3"/>
  <c r="C87" i="3"/>
  <c r="K50" i="3"/>
  <c r="L50" i="3"/>
  <c r="M50" i="3"/>
  <c r="N50" i="3"/>
  <c r="D36" i="3"/>
  <c r="D37" i="3" s="1"/>
  <c r="D253" i="3" s="1"/>
  <c r="E36" i="3"/>
  <c r="E40" i="3" s="1"/>
  <c r="F36" i="3"/>
  <c r="F40" i="3" s="1"/>
  <c r="G36" i="3"/>
  <c r="G40" i="3" s="1"/>
  <c r="H36" i="3"/>
  <c r="H40" i="3" s="1"/>
  <c r="K36" i="3"/>
  <c r="K40" i="3" s="1"/>
  <c r="L36" i="3"/>
  <c r="L40" i="3" s="1"/>
  <c r="M36" i="3"/>
  <c r="M40" i="3" s="1"/>
  <c r="N36" i="3"/>
  <c r="N40" i="3" s="1"/>
  <c r="C36" i="3"/>
  <c r="C37" i="3"/>
  <c r="C253" i="3" s="1"/>
  <c r="C194" i="3"/>
  <c r="H147" i="3"/>
  <c r="G147" i="3"/>
  <c r="F147" i="3"/>
  <c r="E147" i="3"/>
  <c r="D147" i="3"/>
  <c r="C147" i="3"/>
  <c r="H143" i="3"/>
  <c r="G143" i="3"/>
  <c r="F143" i="3"/>
  <c r="E143" i="3"/>
  <c r="D143" i="3"/>
  <c r="C143" i="3"/>
  <c r="H139" i="3"/>
  <c r="G139" i="3"/>
  <c r="F139" i="3"/>
  <c r="E139" i="3"/>
  <c r="D139" i="3"/>
  <c r="C139" i="3"/>
  <c r="N76" i="3"/>
  <c r="M76" i="3"/>
  <c r="L76" i="3"/>
  <c r="K76" i="3"/>
  <c r="J76" i="3"/>
  <c r="I76" i="3"/>
  <c r="N68" i="3"/>
  <c r="M68" i="3"/>
  <c r="L68" i="3"/>
  <c r="K68" i="3"/>
  <c r="J68" i="3"/>
  <c r="I68" i="3"/>
  <c r="N59" i="3"/>
  <c r="M59" i="3"/>
  <c r="L59" i="3"/>
  <c r="K59" i="3"/>
  <c r="J59" i="3"/>
  <c r="I59" i="3"/>
  <c r="H252" i="3" l="1"/>
  <c r="H251" i="3" s="1"/>
  <c r="F252" i="3"/>
  <c r="F251" i="3" s="1"/>
  <c r="G87" i="3"/>
  <c r="C27" i="3"/>
  <c r="E27" i="3"/>
  <c r="H27" i="3"/>
  <c r="D27" i="3"/>
  <c r="G27" i="3"/>
  <c r="F27" i="3"/>
  <c r="D148" i="3"/>
  <c r="D151" i="3" s="1"/>
  <c r="H148" i="3"/>
  <c r="H151" i="3" s="1"/>
  <c r="F148" i="3"/>
  <c r="F151" i="3" s="1"/>
  <c r="C148" i="3"/>
  <c r="C151" i="3" s="1"/>
  <c r="G148" i="3"/>
  <c r="G151" i="3" s="1"/>
  <c r="E234" i="3"/>
  <c r="G234" i="3"/>
  <c r="C234" i="3"/>
  <c r="D234" i="3"/>
  <c r="D40" i="3"/>
  <c r="E148" i="3"/>
  <c r="E151" i="3" s="1"/>
  <c r="C40" i="3"/>
  <c r="C196" i="3"/>
  <c r="C184" i="3"/>
  <c r="D252" i="3" l="1"/>
  <c r="D251" i="3" s="1"/>
  <c r="E252" i="3"/>
  <c r="E251" i="3" s="1"/>
  <c r="G252" i="3"/>
  <c r="G251" i="3" s="1"/>
  <c r="C252" i="3"/>
  <c r="C251" i="3" s="1"/>
</calcChain>
</file>

<file path=xl/sharedStrings.xml><?xml version="1.0" encoding="utf-8"?>
<sst xmlns="http://schemas.openxmlformats.org/spreadsheetml/2006/main" count="379" uniqueCount="253">
  <si>
    <t xml:space="preserve">ИНФОРМАЦИЯ </t>
  </si>
  <si>
    <t xml:space="preserve">о выполнении долгосрочных целевых программ </t>
  </si>
  <si>
    <t>Цель, задачи, мероприятия</t>
  </si>
  <si>
    <t>Исполнитель</t>
  </si>
  <si>
    <t>Финансовые затраты, тыс. руб.</t>
  </si>
  <si>
    <t>Показатели результативности выполнения Программ</t>
  </si>
  <si>
    <t>Утвержденный план</t>
  </si>
  <si>
    <t>Уточненный план</t>
  </si>
  <si>
    <t>Исполнено</t>
  </si>
  <si>
    <t>наименование показателя</t>
  </si>
  <si>
    <t>ед. изм.</t>
  </si>
  <si>
    <t>Базовое значение</t>
  </si>
  <si>
    <t>План</t>
  </si>
  <si>
    <t>факт</t>
  </si>
  <si>
    <t>Бюджетные</t>
  </si>
  <si>
    <t>Внебюджетные</t>
  </si>
  <si>
    <t>1."Социальное развитие села в Михайловском муниципальном районе на 2011 - 2013 годы"</t>
  </si>
  <si>
    <t>Цель: Улучшение качества жизни сельского населения</t>
  </si>
  <si>
    <t xml:space="preserve">Задачи: Улучшение жизненных условий граждан, проживающих в сельской местности, обеспечение доступным жильем молодых семей и молодых специалистов </t>
  </si>
  <si>
    <t xml:space="preserve">п.1.1 Мероприятия по улучшению жилищных условий граждан, проживающих в сельской местности, в том числе молодых семей и молодых специалистов </t>
  </si>
  <si>
    <t xml:space="preserve">Отдел сельского хозяйства управления экономики </t>
  </si>
  <si>
    <t xml:space="preserve">приобретение жилья </t>
  </si>
  <si>
    <t>кв. м.        чел.</t>
  </si>
  <si>
    <t>управление экономики</t>
  </si>
  <si>
    <t>средства района</t>
  </si>
  <si>
    <t>средства поселений</t>
  </si>
  <si>
    <t>итого по разделу 2</t>
  </si>
  <si>
    <t>итого по разделу 3</t>
  </si>
  <si>
    <t xml:space="preserve">Всего по программе </t>
  </si>
  <si>
    <t>2."Развитие физической культуры и спорта в Михайловском муниципальном районе на 2006 - 2015 годы"</t>
  </si>
  <si>
    <t>Цель: создание оптимальных условий для развития физической культуры и спорта в районе</t>
  </si>
  <si>
    <t>Задачи: повышение качества физического воспитания; вовлеч6ение граждан к систематическим занятиям физической культурой и спортом</t>
  </si>
  <si>
    <t xml:space="preserve">Мероприятия: </t>
  </si>
  <si>
    <t>строительство физкультурно-оздоровительного комплекса в п.Новошахтинский</t>
  </si>
  <si>
    <t>управление культуры и внутренней политики</t>
  </si>
  <si>
    <t>поселение</t>
  </si>
  <si>
    <t>кол-во мероприятий</t>
  </si>
  <si>
    <t>ед.</t>
  </si>
  <si>
    <t>Всего по программе</t>
  </si>
  <si>
    <t>краевой бюджет</t>
  </si>
  <si>
    <t>Цель: развитие и совершенствование системы патриотического воспитания граждан</t>
  </si>
  <si>
    <t xml:space="preserve">Задачи: повышение роли администрации района и общественных структур в формировании у граждан района патриотического сознания </t>
  </si>
  <si>
    <t>4."Долгосрочная программа развития культуры  Михайловского муниципального района 2007-2015 годы"</t>
  </si>
  <si>
    <t>Цель: Обеспечение прав граждан на доступ к культурным ценностям, пользование учреждениями культуры и создание условий для повышения качества жизни населения. Обеспечение свободы творчества и прав граждан на участие в культурной жизни.</t>
  </si>
  <si>
    <t>Задачи:- сохранение и развитие единого культурного и информационного пространства; - сохранение и развитие  многонационального и культурного наследия народов мира.</t>
  </si>
  <si>
    <t>5."Юные таланты Михайловского муниципального района на  2012 - 2015 г.г."</t>
  </si>
  <si>
    <t>Цель: обеспечение равного доступа жителей района в возрасте до 14 лет к культурным ценностям; создание условий для дальнейшего развития творческих способностей юных дарований, повышение их творческой активности</t>
  </si>
  <si>
    <t xml:space="preserve">Задачи: повышение роли администрации района и общественных структур в сохранении и приумножении культурного потенциала юных дарований; развитие и популяризация различных видов и направлений детского и юношеского творчества; ознакомление руководителей и детей с новыми тенденциями и направлениями в культуре и искусстве; внедрение новых методов и форм работы в деятельности организаторов и специалистов по работе с детьми и подростками; сохранение и развитие культурных и культурно-образовательных традиций; </t>
  </si>
  <si>
    <t>6."Молодежь Михайловского муниципального района на 2012-2016 годы"</t>
  </si>
  <si>
    <t>Цель: привлечение молодежи к активному участию в общественной жизни; создание условий для успешной социализации молодежи, для развития и реализации потенциала молодежи; создание условий для интеллектуального и физического развития молодежи, формирования нравственной устойчивости, социальной активности; формирование здорового образа жизни молодежи, как стратегического ресурса социально-экономического развития гражданского общества; повышение привлекательности Михайловского муниципального района как постоянного места проживания.</t>
  </si>
  <si>
    <t>Задачи: патриотическое воспитание молодежи; содействие формированию правовых и духовно-нравственныхценностей молодежи; содействие трудовой занятости и деловой активности молодежи; осуществление поддержки социально-значимых инициатив молодых граждан, молодежных общественных организаций и объединений; подготовка лидеров молодежных организаций; формирование у молодого поколения ориентации на здоровый образ жизни; обеспечение поддержки интеллектуальной, научно-творческой активности молодежи</t>
  </si>
  <si>
    <t>7. "Комплексная Программа профилактики правонарушений в Михайловском муниципальном районе на 2011 - 2013 годы"</t>
  </si>
  <si>
    <t xml:space="preserve">Цель: обеспечение безопасности граждан на территории Михайловского муниципального района; </t>
  </si>
  <si>
    <t>Задачи:снижение уровня преступности, воссоздание системы социальной профилактики правонарушени,выявление и устранение причин и условий, способствующих совершнеию правонарушений и т.д.</t>
  </si>
  <si>
    <t>Мероприятия:</t>
  </si>
  <si>
    <t>управление по вопросам образования, МОУ "МСО ОУ"</t>
  </si>
  <si>
    <t xml:space="preserve">п.4.4.приобретение научно-методических материалов, программных, печатных и электронных учебных пособий для школ </t>
  </si>
  <si>
    <t>всего по программе</t>
  </si>
  <si>
    <t>8. "Организация летнего отдыха, оздоровления и занятости детей и подростков                                                                                                                                                                           Михайловского муниципального района в 2012 году"</t>
  </si>
  <si>
    <t xml:space="preserve">Цель: усовершенствование правовых, экономических и организационных условий, направленных на сохранение и стабилизацию системы летнего отдыха </t>
  </si>
  <si>
    <t>Задача: обеспечение права каждого школьника на полноценный отдых в каникулярное время; пропаганда здорового образа жизни, развитие потребностей к активным занятиям физической культурой и спортом, развитие массовых видов детского туризма</t>
  </si>
  <si>
    <t>1. Софинансирование расходных обязательств муниципального образования на организацию летнего отдыха детей в части оплаты набора продуктов питания в день для учащихся, находящихся в пришкольных оздоровительных лагерях</t>
  </si>
  <si>
    <t xml:space="preserve">управление по вопросам образования администрации Михайловского муниципального района </t>
  </si>
  <si>
    <t xml:space="preserve">кол-во школ         число детей </t>
  </si>
  <si>
    <t>ед.        чел.</t>
  </si>
  <si>
    <t>2. Обеспечение обслуживания и содержания пришкольных лагерей</t>
  </si>
  <si>
    <t>управление по вопросам образования</t>
  </si>
  <si>
    <t>3. оплата труда несовершеннолетних граждан, занятых на временных работах в период летних каникул</t>
  </si>
  <si>
    <t xml:space="preserve">9."Программа развития системы дошкольного образования Михайловского муниципального района на 2012 - 2014 годы" </t>
  </si>
  <si>
    <t>Цель: Создание условий и механизмов устойчивого развития системы дошкольного образования в Михайловском муниципальном районе"</t>
  </si>
  <si>
    <t>Задачи: сохранение, расширение сети и обеспечение развития и стабильности фукнционирования дошкольных образовательных учреждений на территории Михайловского муниципального района; увеличение процента охвата детей дошкольным образованием в Михайловском муниципальном районе; обеспечение равных стартовых возможностей детей из разных социальных групп и слоев населения при организации их подготовки к дальшейшему обучению в школе; окрепление и развитие материально-технической базы дошкольных образовательных учреждений; обеспечение условий пребывания детей в дошкольных образовательных учреждениях в соответствии с санитарно-гигиеническими и медико-социальными нормами; сохранение и укрепление здоровья воспитанников и работников ДОУ района</t>
  </si>
  <si>
    <t>10."Комплексные меры по противодействию употреблению наркотиков в Михайловском муниципальном районе на 2011 - 2015 годы"</t>
  </si>
  <si>
    <t>Цель: создание условий для приостановления роста злаупотребления наркотиками их их незаконного оборта, поэтапного сокращения их распространения наркомании и связаннх с ней преступности и  правонарушений до уровня минимальной опасности для общества, создание положительной  информационной и культурной тенденции по формированию у детей, подростков, молодежи мировоззрения, здорового образа жизни и духовно-нравственной  культуры в обществе; замедление роста, а в дальнейшем - снижение уровня наркозависимости населения; сокращение наркомании.</t>
  </si>
  <si>
    <t>Задачи: сокращение масштабов распространения наркомании и связанных с ней преступности и правонарушений; совершенствование системы профилактики потребления наркотиков различными категориями населения, прежде всего молодежью и несовершеннолетними; совершенствование системы лечения и реабилитации лиц, потребляющих наркотики без назначения врача; обеспечение контроля за производством и рапределением наркотиков и пресечение их незаконного оборота; выявление мест произрастания и уничтожения посевов наркотикосодержащих растений на территории муниципального района; проведение  мониторинга наркоситуации в Михайловском муниципальном районе; осуществление антинаркотической пропаганды и формирование негативного общественного мнения потребления наркотиков;</t>
  </si>
  <si>
    <t>чел.</t>
  </si>
  <si>
    <t>11."Программа содействия занятости населения Михайловского муниципального района на 2010 - 2012 годы"</t>
  </si>
  <si>
    <t>Цель: создание условий для трудоустройства граждан, ишущих работу, в первую очередь особо нуждающихся в социальной поддержке;</t>
  </si>
  <si>
    <t>Задачи: обеспечение работодателей необходимой рабочей силой, снижение напряженности на рынке труда, сохранение мотивации к трудовой деятельности у граждан, длительное время находящихся  без работы, предупреждение роста безработицы</t>
  </si>
  <si>
    <t>в том числе</t>
  </si>
  <si>
    <t xml:space="preserve">12."Развитие муниципальной службы Михайловского муниципального района в 2012 года" </t>
  </si>
  <si>
    <t>Цель: создание условий для развития муниципальной службы в михайловском муниципальном районе</t>
  </si>
  <si>
    <t>Задачи: повышение эффективности и результативности муниципальной службы; развитие системы профессионального и личностного роста муниципальных служащих</t>
  </si>
  <si>
    <t xml:space="preserve">Мероприятия: Повышение квалификации и переподготовки муниципальных служащих администрации Михайловского муниципального района </t>
  </si>
  <si>
    <t>руководитель аппарата</t>
  </si>
  <si>
    <t xml:space="preserve">кол-во специалистов </t>
  </si>
  <si>
    <t>13. "Содействие развитию малого и среднего предпринимательства на территории Михайловского муниципального района на 2012 - 2014 годы"</t>
  </si>
  <si>
    <t>Цель: содействие развитию устойчивой деятельности субъектов малого и среднего предпринимательства, повышение роли предпринимательства в социально-экономическом развитии Михайловского муниципального района</t>
  </si>
  <si>
    <t>Задача: обеспечить взаимодействие органов местного самоуправления с субъектами малого и среднего предпринимательства; содействовать развитию некоммерческих организаций, выражающих интересы субъектов малого и среднего предпринимательства; содействовать развитию инфраструктур поддержки малого и среднего предпринимательства;</t>
  </si>
  <si>
    <t xml:space="preserve">раздел 2. Организационное и аналитическое обеспечение деятельности субъектов малого и среднего предпринимательства </t>
  </si>
  <si>
    <t>п. 8 Организация и  проведение районного конкурса "Лучший предприниматель года"</t>
  </si>
  <si>
    <t>п.9 Проведение ежегодного праздника "День Российского предпринимательства"</t>
  </si>
  <si>
    <t xml:space="preserve">раздел 3. Финансовая поддержка субъектов малого и среднего предпринимательства </t>
  </si>
  <si>
    <t>п.15 Возмещение части затрат субъектов малого предпринимательства, связанных с регистрацией, началом предпринимательской деятельности в виде грантов</t>
  </si>
  <si>
    <t>п.18 Возмещение часи затрат, связанных с проведением на предприятиях субъектов малого предпринимательства энергетических обследований, работ в области энергосбережения и повышения энергетической эффективности в рамках энергосервисных договоров</t>
  </si>
  <si>
    <t xml:space="preserve">раздел 6. Консультационная поддержка субъектов малого и среднего предпринимательства </t>
  </si>
  <si>
    <t>п.24 Проведение образовательных семинаров для субъектов малого и среднего предпринимательства</t>
  </si>
  <si>
    <t>п.25 Проведение образовательных семинаров для субъектов малого и среднего предпринимательства</t>
  </si>
  <si>
    <t>итого по разделу 6</t>
  </si>
  <si>
    <t>14. Развитие  малоэтажного жилищного строительства на территории Михайловского района</t>
  </si>
  <si>
    <t>Цель: Обеспечение населения района комфортным жильем, путем комплексного освоения территорий малоэтажной застройкой и увеличения объемов малоэтажного строительства</t>
  </si>
  <si>
    <t>Задачи: Создание условий для малоэтажного жилищного жилищного строительства; реализация инвестиционных проектов строительства малоэтажных  жилых домов и инженерной инфраструктуры</t>
  </si>
  <si>
    <t>п.4 Установление границ земельных участков, предназначенных для строительства и размещения линейных объектов</t>
  </si>
  <si>
    <t>отдел архитектуры и градостроительства</t>
  </si>
  <si>
    <t xml:space="preserve">Цель: Улучшение технического состояния объектов коммунальной инфраструктуры и повышение качества предоставляемых жилищно-коммунальных услуг населению района </t>
  </si>
  <si>
    <t>Задачи:  Модернизация объектов ТЭК и ЖКХ , укрепление материально-технической базы объектов социальной сферы с целью создания оптимальных условий для ее стабильного функционирования и устойчивого развития</t>
  </si>
  <si>
    <t>Инвестиции в объектах водоснабжения и водоотведения района</t>
  </si>
  <si>
    <t>итого по разделу</t>
  </si>
  <si>
    <t>Инвестиции в ремонт муниципального жилищного фонда</t>
  </si>
  <si>
    <t xml:space="preserve">16."Обеспечение содержания, ремонта автомобильных дорог, мест общего пользования (тротуаров, скверов, пешеходных дорожек и переходов) и сооружений на них Михайловского муниципального района на 2012 - 2014 годы" </t>
  </si>
  <si>
    <t>Цель: Комплексное решение проблем благоустройства</t>
  </si>
  <si>
    <t>Задачи: Обеспечение безопасного транспортного сообщения по автомобльным дорогам общего пользования и улучшение внешнего вида территории района</t>
  </si>
  <si>
    <t>Содержание, ремонт и реконструкция дорог и тротуаров;  востановление газонов, благоустройство скверов; нанесение линии дорожной разметки; установка дорожных огражданий, знаков</t>
  </si>
  <si>
    <t xml:space="preserve"> Ремонт и реконструкция тротуаров Михайловского сельского поселения</t>
  </si>
  <si>
    <t>бюджет района</t>
  </si>
  <si>
    <t>бюджет поселений</t>
  </si>
  <si>
    <t xml:space="preserve"> Цель: обеспечение общественной безопасности граждан Михайловского муниципального района</t>
  </si>
  <si>
    <t xml:space="preserve">Задачи: повышение эффективности предупреждения и совершенствование мер борьбы с терроризмом и экстремизмом; предупреждение тероризма и экстремизма,в том числе, по выявлению и последующему устранению причин и условий, способствующих совершению террористических актов; минимизация и ликвидация последствий проявлений терроризма и экстремизма в границах Михайловского муниципального района; воспитание культуры толерантности и межнационального согласия; достижение необходимого уровня правовой культуры граждан, как основы толерантного сознания и поведения; формирование в молодежной среде мировоззрения и духовно-нравственной атмосферы этнокультурного взаимоуважения, основанных на принципах уважения прав и свобод человека, стремления к межэтническому миру и согласию, готовности к диалогу; общественное осуждение и пресечение на основе действующего законодательства любых проявлений дискриминации, насилия, расизма и экстремизма на национальной и конфессиональной почве; разработка и реализация в учреждениях дошкольного, начального, среднего, среднего специального образования Михайловского муниципального района образовательных программ, направленных на формирование у подрастающего поколения позитивных установок на этническое многообразие. </t>
  </si>
  <si>
    <t>18."Программа энергосбережения и повышения энергетической эффективности Михайловского муниципального района на 2010 - 2012 годы"</t>
  </si>
  <si>
    <t>Цель: реализация организационных, правовых, технических, технологических, экономических и иных мер, направленных на уменьшение объема используемых энергетических ресурсов при сохранении соответствующего полезного эффекта от их использования</t>
  </si>
  <si>
    <t>Задачи:неукоснителное выполнение и внедрение в практику повседневной жизни требований Федерального закона от 23.11.2009 г. № 261 - ФЗ, создание условий и технологий для проведения политики энергосбережения</t>
  </si>
  <si>
    <t>19."Благоустройство районного центра Михайловского муниципального района - с.Михайловка на  2011 - 2013 г.г."</t>
  </si>
  <si>
    <t>Цель: комплексное пешение проблем благоустройства районного центра - с.Михайловка по улучшению санитарного и эстетического вида территории, повышение комфортности проживания граждан</t>
  </si>
  <si>
    <t xml:space="preserve">Задачи: улучшение и поддержание состояния зеленых насаждений; благоустройство придомовых и внутриквартальных территорий с. Михайловка; реконструкция и строительство сетей уличного освещения; </t>
  </si>
  <si>
    <t>раздел 2 Строительство линий уличного освещения</t>
  </si>
  <si>
    <t>Цель: создание безопасных и благоприятных условий проживания граждан; повышения качества реформирования ЖКХ; улучшение технического состояния многоквартирных домови продление срока их эксплуатации; формирование эффективных механизмов управления жилищным фондом; внедрение ресурсосберегающих технологий;</t>
  </si>
  <si>
    <t>Задачи: организация адресной поддержки ТСЖ, управляющих организаций, либо сосбственников помещений в многоквартирных домах за счет краевого и местного бюджетов для проведения капитального ремонта многоквартирных домов; развитие общественного самоуправления в рамках реформы ЖКХ; повышение эффктивности управления многоквартирными домами; оснащение многоквартирных домов приборами учета и регулирования энергоресурсов; реализация механизма софинансирования работ по капитальному ремонту многоквартирных домов, проводимому с привлечением средств ТСЖ, жилищно-строительных кооперативов, жилищных или иных специализированных  потребительских кооперативов, формируемых в соответствие с жилищным законодательством РФ, либо собственников помещений в многоквартирном доме</t>
  </si>
  <si>
    <t>капитальный ремонт мягкой кровли д.1 квартал 1, с. Михайловка</t>
  </si>
  <si>
    <t>Михайловское сельское поселение</t>
  </si>
  <si>
    <t>установка коллективного прибора учета тепловой энергии д.6 квартал 1 с.Михайловка</t>
  </si>
  <si>
    <t xml:space="preserve">21."Программа комплексного развития систем коммунальной инфраструктуры Михайловского муниципального района                 на 2012 - 2020 годы" </t>
  </si>
  <si>
    <t>Цель: Строительство объекта, используемого для сбора и утилизации (переработки) твердых бытовых отходов, спосоюного обеспечить развитие ситем коммунальной инфраструктуры в соответствие с потребностями жилищного, культурно-бытового и промышленного строительства; улучшение экологической ситуации на территории Михайловского муниципального района; повышение уровня жизни населения.</t>
  </si>
  <si>
    <t>Задачи: реализация программы территориального планирования; развитие сетей электроснабжения в соответствие с социально-экономическим развитием района; проектирование и строительство сетей газоснабжения с учетом потребностей жилищно-коммуниальной инфраструктуры, развития промышленности и сельского хозяйства;</t>
  </si>
  <si>
    <t>Выполнение ПИР строительства межмуниципального полигона для сбора и утлизации ТБО</t>
  </si>
  <si>
    <t>Разработка первой части проекта газификации Михайловского муниципального района</t>
  </si>
  <si>
    <t>Итого по программам</t>
  </si>
  <si>
    <t>федеральный бюджет</t>
  </si>
  <si>
    <t>исп. Сенчило В.В.</t>
  </si>
  <si>
    <t>2 44 32</t>
  </si>
  <si>
    <t>Смотр-конкурс "Земли Михайловской таланты", прием женщин, внесших вклад в развитие культуры района, создание информационного сборника, Фестиваль украинской культуры "Соловьиная песня"</t>
  </si>
  <si>
    <t>4. Приобретение путевок</t>
  </si>
  <si>
    <t>п.1.1.1 Мероприятия по популизации сельскохозяйственных профессий</t>
  </si>
  <si>
    <t xml:space="preserve">количество </t>
  </si>
  <si>
    <t>шт.</t>
  </si>
  <si>
    <t>ММБУК  ММР МКИО</t>
  </si>
  <si>
    <t xml:space="preserve">РДК, музей, библиотека </t>
  </si>
  <si>
    <t>управление культуры</t>
  </si>
  <si>
    <t>"Мы за здоровый образ жизни", "Как прекрасен этот мир", "Богатырская наша сила"</t>
  </si>
  <si>
    <t>отдел жизнеобеспечения администрация  ММР</t>
  </si>
  <si>
    <t>15."Комплексная модернизация жилищно-коммунального хозяйства Михайловского муниципального района на период 2010 - 2012 годы"</t>
  </si>
  <si>
    <t>17. "Профилактика терроризма и противодействие экстремизму на территории Михайловского муниципального района в 2011 - 2015 годах"</t>
  </si>
  <si>
    <t>3."Патриотическое воспитание граждан Михайловского муниципального района на 2012 - 2016 годы"</t>
  </si>
  <si>
    <t>краевые</t>
  </si>
  <si>
    <t>федеральные</t>
  </si>
  <si>
    <t>итого</t>
  </si>
  <si>
    <t>Мероприятия, посвященные снятию Блокады Ленинграда, Сталинградской битве, Дню защитника Отечества, фестиваль "Афганский ветер", День района</t>
  </si>
  <si>
    <t>Мероприятия, посвященные празднованию Дня района</t>
  </si>
  <si>
    <t>районные соревнования по волейболу, футболу, н/теннису, тяжелой атлетике, спартакиада трудовых коллективов, участие в краевых соревнованиях</t>
  </si>
  <si>
    <t>Общестроительные работы по ДОУ №16 "Светлячок" с. Михайловка, квартал 1, д.13</t>
  </si>
  <si>
    <t>1. Средства, выделяемые на финансирование основной деятельности исполнителей мероприятий</t>
  </si>
  <si>
    <t>Управление по вопросам образования МОУ "МСО ОУ"</t>
  </si>
  <si>
    <t>Организация временного трудоустройства несовершеннолетних граждан в возрасте от 14 до 18 лет в свободное от учебы время</t>
  </si>
  <si>
    <t>районный бюджет</t>
  </si>
  <si>
    <t>Организационные и пропагандистские мероприятия; мероприятия по профилактике терроризма и экстремизма в учреждениях образования</t>
  </si>
  <si>
    <t>Изготовление памяток "Правила и порядок поведения населения при угрозе и осуществлении террористических актов</t>
  </si>
  <si>
    <t>АТК ММР</t>
  </si>
  <si>
    <t>№ п/п</t>
  </si>
  <si>
    <t>Наименование программы</t>
  </si>
  <si>
    <t>Финансирование программ, тыс. руб.</t>
  </si>
  <si>
    <t>2012 год</t>
  </si>
  <si>
    <t>2012 г.</t>
  </si>
  <si>
    <t>план</t>
  </si>
  <si>
    <t>итог</t>
  </si>
  <si>
    <t>Социальное развитие села в Михайловском муниципальном районе на 2011 - 2013 годы</t>
  </si>
  <si>
    <t>Развитие физической культуры и спорта в Михайловском муниципальном районе на 2006 – 2015 годы</t>
  </si>
  <si>
    <t xml:space="preserve">Патриотическое воспитание граждан Михайловского муниципального района на 2012 - 2016 годы" </t>
  </si>
  <si>
    <t>Долгосрочная программа развития культуры  Михайловского муниципального района 2007-2015 годы.</t>
  </si>
  <si>
    <t>«Юные таланты Михайловского муниципального района на  2012 – 2015 гг.»</t>
  </si>
  <si>
    <t>«Молодежь Михайловского муниципального района на 2012-2016 годы»</t>
  </si>
  <si>
    <t>«Комплексная Программа профилактики правонарушений в Михайловском муниципальном районе на 2011 – 2013 годы»</t>
  </si>
  <si>
    <t>«Организация летнего отдыха, оздоровления и занятости детей и подростков Михайловского муниципального района в 2012 году»</t>
  </si>
  <si>
    <t>«Программа развития системы дошкольного образования Михайловского муниципального района на 2012 – 2014 годы»</t>
  </si>
  <si>
    <t>«Комплексные меры по противодействию употреблению наркотиков в Михайловском муниципальном районе на 2011 – 2015 годы»</t>
  </si>
  <si>
    <t>«Программа содействия занятости населения Михайловского муниципального района на 2010 – 2012 годы»</t>
  </si>
  <si>
    <t>«Развитие муниципальной службы Михайловского муниципального района в 2012 года»</t>
  </si>
  <si>
    <t>«Содействие развитию малого и среднего предпринимательства на территории Михайловского муниципального района на 2012 – 2014 годы»</t>
  </si>
  <si>
    <t>Развитие  малоэтажного жилищного строительства на территории Михайловского района на 2010-2012гг.</t>
  </si>
  <si>
    <t>«Комплексная модернизация жилищно-коммунального хозяйства Михайловского муниципального района на период 2010 – 2012 годы»</t>
  </si>
  <si>
    <t>«Обеспечение содержания, ремонта автомобильных дорог, мест общего пользования (тротуаров, скверов, пешеходных дорожек и переходов) и сооружений на них Михайловского муниципального района на 2012 – 2014 годы»</t>
  </si>
  <si>
    <t>Профилактика терроризма и противодействие экстремизму на территории Михайловского муниципального района в 2011 – 2015 годах</t>
  </si>
  <si>
    <t>Программа энергосбережения и повышения энергетической эффективности Михайловского муниципального района на 2010 – 2012 годы.</t>
  </si>
  <si>
    <t>Благоустройство районного центра Михайловского муниципального района  с. Михайловка на  2011 – 2013 гг.</t>
  </si>
  <si>
    <t>Программа по проведению капитального ремонта многоквартирных домов, расположенных на территории Михайловского муниципального района на 2011 – 2012 годы с учетом субсидий, предоставляемых из краевого бюджета</t>
  </si>
  <si>
    <t>Программа по проведению капитального ремонта многоквартирных домов, расположенных на территории Михайловского муниципального района на 2012 – 2013 годы</t>
  </si>
  <si>
    <t>«Программа комплексного развития систем коммунальной инфраструктуры Михайловского муниципального района  на 2012 – 2020 годы»</t>
  </si>
  <si>
    <t>капитальный ремонт кровли станции обезжелезивания в п.Новошахтинский</t>
  </si>
  <si>
    <t>устройство второго ввода электроснабжения станции обезжелезивания в п.Новошахтинский</t>
  </si>
  <si>
    <t>отремонтировано кровли</t>
  </si>
  <si>
    <t>кв.м</t>
  </si>
  <si>
    <t>Замена ветхих межквартальных сетей водопровода на новые полиэтиленовые в п.Новошахтинский</t>
  </si>
  <si>
    <t>заменено сетей водопровода</t>
  </si>
  <si>
    <t>км</t>
  </si>
  <si>
    <t>администрация Новошахтинского городского поселения</t>
  </si>
  <si>
    <t>Замена ветхих стальных сетей на новые полиэтиленовые на Ипполитоском водозаборе</t>
  </si>
  <si>
    <t>бюджет поселения</t>
  </si>
  <si>
    <t>оформление документации на две скважины в с. Павловка</t>
  </si>
  <si>
    <t>оформлено документации</t>
  </si>
  <si>
    <t>бурение новой скважины на водозаборе с.Михайловка</t>
  </si>
  <si>
    <t>бурение скважины</t>
  </si>
  <si>
    <t>устройство водопроводной сети с.Первомайское</t>
  </si>
  <si>
    <t>Сунятсенское сельское поселение</t>
  </si>
  <si>
    <t>устройство водопровода</t>
  </si>
  <si>
    <t>Бурение скважины в с.Ширяевка с установкой  системы управления</t>
  </si>
  <si>
    <t>Замена водопровода по ул. Октябрьская в с. Абрамовка протяженностью 500 м. с установкой 4 пожарных гидрантов</t>
  </si>
  <si>
    <t>Григорьевское сельское поселение</t>
  </si>
  <si>
    <t>замена водопроводной сети</t>
  </si>
  <si>
    <t>Ремонт водонапорной башни</t>
  </si>
  <si>
    <t>Кремовское сельское поселение</t>
  </si>
  <si>
    <t>устройство водопроводной сети</t>
  </si>
  <si>
    <t>Устройство водопроводной сети с.Кремово</t>
  </si>
  <si>
    <t>установка приборов учета холодного водоснабжения</t>
  </si>
  <si>
    <t>КГУП "Примтеплоэнерго" филиал "Михайловский"</t>
  </si>
  <si>
    <t>Устройство второго контура на котельной №4</t>
  </si>
  <si>
    <t>Химводоподготовка котельной №31 п.Новошахтинский</t>
  </si>
  <si>
    <t>Замена сетевых насосов на котельных района</t>
  </si>
  <si>
    <t>администрация Михайловского сельского поселения</t>
  </si>
  <si>
    <t>строительство уличного освещения</t>
  </si>
  <si>
    <t>п/м</t>
  </si>
  <si>
    <t>капитальный ремонт мягкой кровли д.200 ул.Городская, с.Кремово</t>
  </si>
  <si>
    <t>администрация Кремовского сельского поселения</t>
  </si>
  <si>
    <t>ремонт мягкой кровли</t>
  </si>
  <si>
    <t>Установка приборов учета водоснабжения, приобретение энергосберегающих ламп, ремонт линий  освещения</t>
  </si>
  <si>
    <t>Управление по вопросам образования</t>
  </si>
  <si>
    <t>установлено приборов учета холодного водоснабж.</t>
  </si>
  <si>
    <t>установлено сетевых насосов</t>
  </si>
  <si>
    <t>5. Питание детей пришкольных лагерей с дневным пребыванием</t>
  </si>
  <si>
    <t>Итого по программе</t>
  </si>
  <si>
    <t xml:space="preserve">22."Программа по проведению капитального ремонта многоквартирных домов, расположенных на территории Михайловского муниципального района на 2012 - 2013 годы" </t>
  </si>
  <si>
    <t xml:space="preserve">20."Программа по проведению капитального ремонта многоквартирных домов, расположенных на территории Михайловского муниципального района на 2011 - 2012 годы с учетом субсидий, предоставляемых из краевого бюджета"  </t>
  </si>
  <si>
    <t>п.3.1 Ремонт дорог</t>
  </si>
  <si>
    <t>п.3.2 Ремонт наружных систем водоснабжения и колодцев</t>
  </si>
  <si>
    <t>п.3.3 Реконструкция котельных с.Михайловка</t>
  </si>
  <si>
    <t>Капитальный ремонт</t>
  </si>
  <si>
    <t>протяженность</t>
  </si>
  <si>
    <t>Детская школа искусств</t>
  </si>
  <si>
    <t>Участие в конкурсах и фестивалях</t>
  </si>
  <si>
    <t>количество мероприятий</t>
  </si>
  <si>
    <t>Ивановское поселение (п.373, ут.план 214,3, факт 53,4); Григорьевское поселение (п.22,4, ут.план 22,4, факт 22,4)</t>
  </si>
  <si>
    <t>замена водопроводной сети с.Абрамовка</t>
  </si>
  <si>
    <t>м</t>
  </si>
  <si>
    <t>Михайловского муниципального района за 2012 г.</t>
  </si>
  <si>
    <t>администрация</t>
  </si>
  <si>
    <t>КДН</t>
  </si>
  <si>
    <t>ГСМ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</si>
</sst>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15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theme="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Arial Cyr"/>
      <charset val="204"/>
    </font>
    <font>
      <b/>
      <sz val="9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82">
    <xf numFmtId="0" fontId="0" fillId="0" borderId="0" xfId="0"/>
    <xf numFmtId="0" fontId="2" fillId="2" borderId="0" xfId="0" applyFont="1" applyFill="1" applyBorder="1"/>
    <xf numFmtId="0" fontId="1" fillId="0" borderId="0" xfId="0" applyFont="1"/>
    <xf numFmtId="0" fontId="3" fillId="0" borderId="0" xfId="0" applyFont="1"/>
    <xf numFmtId="0" fontId="1" fillId="0" borderId="0" xfId="0" applyFont="1" applyAlignment="1">
      <alignment vertical="top"/>
    </xf>
    <xf numFmtId="0" fontId="1" fillId="0" borderId="0" xfId="0" applyFont="1" applyAlignment="1">
      <alignment shrinkToFit="1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2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left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3" borderId="1" xfId="0" applyFont="1" applyFill="1" applyBorder="1" applyAlignment="1">
      <alignment vertical="top" wrapText="1"/>
    </xf>
    <xf numFmtId="2" fontId="1" fillId="3" borderId="1" xfId="0" applyNumberFormat="1" applyFont="1" applyFill="1" applyBorder="1" applyAlignment="1">
      <alignment horizontal="center" vertical="center"/>
    </xf>
    <xf numFmtId="2" fontId="1" fillId="3" borderId="1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vertical="top" wrapText="1"/>
    </xf>
    <xf numFmtId="0" fontId="1" fillId="4" borderId="1" xfId="0" applyFont="1" applyFill="1" applyBorder="1" applyAlignment="1">
      <alignment vertical="top" wrapText="1"/>
    </xf>
    <xf numFmtId="2" fontId="1" fillId="4" borderId="1" xfId="0" applyNumberFormat="1" applyFont="1" applyFill="1" applyBorder="1" applyAlignment="1">
      <alignment horizontal="center" vertical="center"/>
    </xf>
    <xf numFmtId="2" fontId="1" fillId="4" borderId="1" xfId="0" applyNumberFormat="1" applyFont="1" applyFill="1" applyBorder="1" applyAlignment="1">
      <alignment horizontal="left" vertical="center" wrapText="1"/>
    </xf>
    <xf numFmtId="2" fontId="1" fillId="4" borderId="1" xfId="0" applyNumberFormat="1" applyFont="1" applyFill="1" applyBorder="1" applyAlignment="1">
      <alignment horizontal="center" vertical="center" wrapText="1"/>
    </xf>
    <xf numFmtId="164" fontId="1" fillId="3" borderId="1" xfId="0" applyNumberFormat="1" applyFont="1" applyFill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4" fontId="1" fillId="4" borderId="1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5" fillId="3" borderId="1" xfId="0" applyFont="1" applyFill="1" applyBorder="1"/>
    <xf numFmtId="2" fontId="5" fillId="3" borderId="1" xfId="0" applyNumberFormat="1" applyFont="1" applyFill="1" applyBorder="1" applyAlignment="1">
      <alignment horizontal="center" vertical="center" wrapText="1"/>
    </xf>
    <xf numFmtId="164" fontId="5" fillId="3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/>
    <xf numFmtId="2" fontId="1" fillId="0" borderId="1" xfId="0" applyNumberFormat="1" applyFont="1" applyBorder="1" applyAlignment="1">
      <alignment vertical="top" wrapText="1"/>
    </xf>
    <xf numFmtId="164" fontId="1" fillId="0" borderId="1" xfId="0" applyNumberFormat="1" applyFont="1" applyBorder="1" applyAlignment="1">
      <alignment vertical="top"/>
    </xf>
    <xf numFmtId="0" fontId="1" fillId="0" borderId="1" xfId="0" applyFont="1" applyBorder="1" applyAlignment="1">
      <alignment horizontal="center" vertical="top"/>
    </xf>
    <xf numFmtId="164" fontId="1" fillId="0" borderId="1" xfId="0" applyNumberFormat="1" applyFont="1" applyBorder="1"/>
    <xf numFmtId="0" fontId="1" fillId="4" borderId="1" xfId="0" applyFont="1" applyFill="1" applyBorder="1"/>
    <xf numFmtId="0" fontId="5" fillId="4" borderId="1" xfId="0" applyFont="1" applyFill="1" applyBorder="1"/>
    <xf numFmtId="0" fontId="5" fillId="3" borderId="1" xfId="0" applyFont="1" applyFill="1" applyBorder="1" applyAlignment="1">
      <alignment vertical="top" wrapText="1"/>
    </xf>
    <xf numFmtId="164" fontId="5" fillId="3" borderId="1" xfId="0" applyNumberFormat="1" applyFont="1" applyFill="1" applyBorder="1"/>
    <xf numFmtId="0" fontId="1" fillId="3" borderId="1" xfId="0" applyFont="1" applyFill="1" applyBorder="1"/>
    <xf numFmtId="2" fontId="1" fillId="0" borderId="1" xfId="0" applyNumberFormat="1" applyFont="1" applyBorder="1"/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165" fontId="1" fillId="0" borderId="1" xfId="0" applyNumberFormat="1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vertical="top" wrapText="1"/>
    </xf>
    <xf numFmtId="0" fontId="5" fillId="0" borderId="1" xfId="0" applyFont="1" applyFill="1" applyBorder="1" applyAlignment="1">
      <alignment vertical="top" wrapText="1"/>
    </xf>
    <xf numFmtId="2" fontId="1" fillId="0" borderId="1" xfId="0" applyNumberFormat="1" applyFont="1" applyBorder="1" applyAlignment="1">
      <alignment vertical="top"/>
    </xf>
    <xf numFmtId="2" fontId="1" fillId="0" borderId="1" xfId="0" applyNumberFormat="1" applyFont="1" applyBorder="1" applyAlignment="1">
      <alignment horizontal="center" vertical="top"/>
    </xf>
    <xf numFmtId="2" fontId="1" fillId="0" borderId="1" xfId="0" applyNumberFormat="1" applyFont="1" applyBorder="1" applyAlignment="1">
      <alignment horizontal="center"/>
    </xf>
    <xf numFmtId="0" fontId="1" fillId="0" borderId="2" xfId="0" applyFont="1" applyBorder="1"/>
    <xf numFmtId="0" fontId="1" fillId="4" borderId="1" xfId="0" applyFont="1" applyFill="1" applyBorder="1" applyAlignment="1">
      <alignment wrapText="1"/>
    </xf>
    <xf numFmtId="2" fontId="1" fillId="4" borderId="1" xfId="0" applyNumberFormat="1" applyFont="1" applyFill="1" applyBorder="1"/>
    <xf numFmtId="0" fontId="1" fillId="0" borderId="0" xfId="0" applyFont="1" applyBorder="1"/>
    <xf numFmtId="2" fontId="5" fillId="3" borderId="1" xfId="0" applyNumberFormat="1" applyFont="1" applyFill="1" applyBorder="1"/>
    <xf numFmtId="165" fontId="1" fillId="0" borderId="1" xfId="0" applyNumberFormat="1" applyFont="1" applyBorder="1" applyAlignment="1">
      <alignment horizontal="center" vertical="top"/>
    </xf>
    <xf numFmtId="0" fontId="1" fillId="0" borderId="3" xfId="0" applyFont="1" applyBorder="1"/>
    <xf numFmtId="0" fontId="1" fillId="0" borderId="4" xfId="0" applyFont="1" applyBorder="1"/>
    <xf numFmtId="0" fontId="2" fillId="2" borderId="0" xfId="0" applyFont="1" applyFill="1" applyBorder="1" applyAlignment="1">
      <alignment wrapText="1"/>
    </xf>
    <xf numFmtId="0" fontId="5" fillId="4" borderId="1" xfId="0" applyFont="1" applyFill="1" applyBorder="1" applyAlignment="1">
      <alignment wrapText="1"/>
    </xf>
    <xf numFmtId="0" fontId="1" fillId="4" borderId="1" xfId="0" applyFont="1" applyFill="1" applyBorder="1" applyAlignment="1">
      <alignment horizontal="center" vertical="top" wrapText="1"/>
    </xf>
    <xf numFmtId="0" fontId="4" fillId="0" borderId="1" xfId="0" applyFont="1" applyBorder="1" applyAlignment="1">
      <alignment vertical="top" wrapText="1"/>
    </xf>
    <xf numFmtId="0" fontId="1" fillId="0" borderId="1" xfId="0" applyFont="1" applyFill="1" applyBorder="1" applyAlignment="1">
      <alignment wrapText="1"/>
    </xf>
    <xf numFmtId="0" fontId="4" fillId="0" borderId="0" xfId="0" applyFont="1" applyBorder="1" applyAlignment="1">
      <alignment vertical="top" wrapText="1"/>
    </xf>
    <xf numFmtId="2" fontId="8" fillId="0" borderId="0" xfId="0" applyNumberFormat="1" applyFont="1" applyBorder="1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top" wrapText="1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vertical="top" wrapText="1"/>
    </xf>
    <xf numFmtId="0" fontId="1" fillId="3" borderId="1" xfId="0" applyFont="1" applyFill="1" applyBorder="1" applyAlignment="1">
      <alignment horizontal="center"/>
    </xf>
    <xf numFmtId="2" fontId="1" fillId="3" borderId="1" xfId="0" applyNumberFormat="1" applyFont="1" applyFill="1" applyBorder="1" applyAlignment="1">
      <alignment horizontal="center"/>
    </xf>
    <xf numFmtId="2" fontId="1" fillId="0" borderId="1" xfId="0" applyNumberFormat="1" applyFont="1" applyFill="1" applyBorder="1" applyAlignment="1">
      <alignment horizontal="center" vertical="top" wrapText="1"/>
    </xf>
    <xf numFmtId="2" fontId="5" fillId="4" borderId="1" xfId="0" applyNumberFormat="1" applyFont="1" applyFill="1" applyBorder="1"/>
    <xf numFmtId="2" fontId="1" fillId="3" borderId="1" xfId="0" applyNumberFormat="1" applyFont="1" applyFill="1" applyBorder="1"/>
    <xf numFmtId="0" fontId="1" fillId="5" borderId="1" xfId="0" applyFont="1" applyFill="1" applyBorder="1" applyAlignment="1">
      <alignment vertical="top" wrapText="1"/>
    </xf>
    <xf numFmtId="0" fontId="1" fillId="5" borderId="1" xfId="0" applyFont="1" applyFill="1" applyBorder="1" applyAlignment="1">
      <alignment horizontal="center" vertical="top" wrapText="1"/>
    </xf>
    <xf numFmtId="2" fontId="1" fillId="4" borderId="1" xfId="0" applyNumberFormat="1" applyFont="1" applyFill="1" applyBorder="1" applyAlignment="1">
      <alignment vertical="top" wrapText="1"/>
    </xf>
    <xf numFmtId="0" fontId="1" fillId="5" borderId="1" xfId="0" applyFont="1" applyFill="1" applyBorder="1"/>
    <xf numFmtId="0" fontId="1" fillId="4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vertical="top"/>
    </xf>
    <xf numFmtId="0" fontId="1" fillId="5" borderId="1" xfId="0" applyFont="1" applyFill="1" applyBorder="1" applyAlignment="1">
      <alignment wrapText="1"/>
    </xf>
    <xf numFmtId="165" fontId="1" fillId="5" borderId="1" xfId="0" applyNumberFormat="1" applyFont="1" applyFill="1" applyBorder="1" applyAlignment="1">
      <alignment horizontal="center" wrapText="1"/>
    </xf>
    <xf numFmtId="0" fontId="1" fillId="5" borderId="1" xfId="0" applyFont="1" applyFill="1" applyBorder="1" applyAlignment="1">
      <alignment horizontal="center"/>
    </xf>
    <xf numFmtId="164" fontId="1" fillId="5" borderId="1" xfId="0" applyNumberFormat="1" applyFont="1" applyFill="1" applyBorder="1" applyAlignment="1">
      <alignment horizontal="center" wrapText="1"/>
    </xf>
    <xf numFmtId="2" fontId="1" fillId="5" borderId="1" xfId="0" applyNumberFormat="1" applyFont="1" applyFill="1" applyBorder="1" applyAlignment="1">
      <alignment horizontal="center" vertical="top"/>
    </xf>
    <xf numFmtId="0" fontId="1" fillId="5" borderId="1" xfId="0" applyFont="1" applyFill="1" applyBorder="1" applyAlignment="1">
      <alignment horizontal="center" vertical="top"/>
    </xf>
    <xf numFmtId="2" fontId="1" fillId="4" borderId="1" xfId="0" applyNumberFormat="1" applyFont="1" applyFill="1" applyBorder="1" applyAlignment="1">
      <alignment horizontal="center" vertical="top"/>
    </xf>
    <xf numFmtId="164" fontId="1" fillId="5" borderId="1" xfId="0" applyNumberFormat="1" applyFont="1" applyFill="1" applyBorder="1" applyAlignment="1">
      <alignment horizontal="center" vertical="center" wrapText="1"/>
    </xf>
    <xf numFmtId="164" fontId="5" fillId="3" borderId="1" xfId="0" applyNumberFormat="1" applyFont="1" applyFill="1" applyBorder="1" applyAlignment="1">
      <alignment horizontal="center" vertical="center"/>
    </xf>
    <xf numFmtId="165" fontId="1" fillId="4" borderId="1" xfId="0" applyNumberFormat="1" applyFont="1" applyFill="1" applyBorder="1" applyAlignment="1">
      <alignment horizontal="center" vertical="top"/>
    </xf>
    <xf numFmtId="165" fontId="5" fillId="3" borderId="1" xfId="0" applyNumberFormat="1" applyFont="1" applyFill="1" applyBorder="1" applyAlignment="1">
      <alignment horizontal="center" vertical="top"/>
    </xf>
    <xf numFmtId="0" fontId="1" fillId="3" borderId="1" xfId="0" applyFont="1" applyFill="1" applyBorder="1" applyAlignment="1">
      <alignment horizontal="center" vertical="top" wrapText="1"/>
    </xf>
    <xf numFmtId="2" fontId="1" fillId="4" borderId="1" xfId="0" applyNumberFormat="1" applyFont="1" applyFill="1" applyBorder="1" applyAlignment="1">
      <alignment vertical="top"/>
    </xf>
    <xf numFmtId="0" fontId="1" fillId="6" borderId="1" xfId="0" applyFont="1" applyFill="1" applyBorder="1"/>
    <xf numFmtId="0" fontId="6" fillId="6" borderId="1" xfId="0" applyFont="1" applyFill="1" applyBorder="1" applyAlignment="1">
      <alignment vertical="top" wrapText="1"/>
    </xf>
    <xf numFmtId="0" fontId="9" fillId="0" borderId="9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14" fontId="10" fillId="0" borderId="9" xfId="0" applyNumberFormat="1" applyFont="1" applyBorder="1" applyAlignment="1">
      <alignment horizontal="center" vertical="center" wrapText="1"/>
    </xf>
    <xf numFmtId="0" fontId="9" fillId="0" borderId="8" xfId="0" applyFont="1" applyBorder="1" applyAlignment="1">
      <alignment vertical="center" wrapText="1"/>
    </xf>
    <xf numFmtId="0" fontId="9" fillId="0" borderId="9" xfId="0" applyFont="1" applyBorder="1" applyAlignment="1">
      <alignment vertical="center" wrapText="1"/>
    </xf>
    <xf numFmtId="0" fontId="10" fillId="0" borderId="8" xfId="0" applyFont="1" applyBorder="1" applyAlignment="1">
      <alignment vertical="center" wrapText="1"/>
    </xf>
    <xf numFmtId="0" fontId="10" fillId="0" borderId="9" xfId="0" applyFont="1" applyBorder="1" applyAlignment="1">
      <alignment vertical="center" wrapText="1"/>
    </xf>
    <xf numFmtId="2" fontId="9" fillId="0" borderId="9" xfId="0" applyNumberFormat="1" applyFont="1" applyBorder="1" applyAlignment="1">
      <alignment horizontal="center" vertical="center" wrapText="1"/>
    </xf>
    <xf numFmtId="2" fontId="10" fillId="0" borderId="9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0" fontId="1" fillId="2" borderId="0" xfId="0" applyFont="1" applyFill="1" applyBorder="1"/>
    <xf numFmtId="2" fontId="7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wrapText="1"/>
    </xf>
    <xf numFmtId="0" fontId="11" fillId="0" borderId="1" xfId="0" applyFont="1" applyBorder="1" applyAlignment="1">
      <alignment horizontal="left" vertical="top" wrapText="1"/>
    </xf>
    <xf numFmtId="164" fontId="1" fillId="0" borderId="1" xfId="0" applyNumberFormat="1" applyFont="1" applyBorder="1" applyAlignment="1">
      <alignment horizontal="center"/>
    </xf>
    <xf numFmtId="0" fontId="11" fillId="0" borderId="1" xfId="0" applyFont="1" applyBorder="1" applyAlignment="1">
      <alignment vertical="top" wrapText="1"/>
    </xf>
    <xf numFmtId="164" fontId="5" fillId="0" borderId="1" xfId="0" applyNumberFormat="1" applyFont="1" applyBorder="1"/>
    <xf numFmtId="164" fontId="5" fillId="6" borderId="1" xfId="0" applyNumberFormat="1" applyFont="1" applyFill="1" applyBorder="1"/>
    <xf numFmtId="164" fontId="1" fillId="6" borderId="1" xfId="0" applyNumberFormat="1" applyFont="1" applyFill="1" applyBorder="1"/>
    <xf numFmtId="0" fontId="13" fillId="6" borderId="1" xfId="0" applyFont="1" applyFill="1" applyBorder="1" applyAlignment="1">
      <alignment vertical="top" wrapText="1"/>
    </xf>
    <xf numFmtId="164" fontId="5" fillId="6" borderId="1" xfId="0" applyNumberFormat="1" applyFont="1" applyFill="1" applyBorder="1" applyAlignment="1">
      <alignment horizontal="center" vertical="center"/>
    </xf>
    <xf numFmtId="164" fontId="8" fillId="0" borderId="1" xfId="0" applyNumberFormat="1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165" fontId="1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left" vertical="center" wrapText="1"/>
    </xf>
    <xf numFmtId="2" fontId="5" fillId="4" borderId="1" xfId="0" applyNumberFormat="1" applyFont="1" applyFill="1" applyBorder="1" applyAlignment="1">
      <alignment horizontal="center" vertical="center" wrapText="1"/>
    </xf>
    <xf numFmtId="164" fontId="1" fillId="4" borderId="1" xfId="0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165" fontId="5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2" fontId="5" fillId="3" borderId="1" xfId="0" applyNumberFormat="1" applyFont="1" applyFill="1" applyBorder="1" applyAlignment="1">
      <alignment horizontal="center" vertical="center"/>
    </xf>
    <xf numFmtId="0" fontId="1" fillId="7" borderId="1" xfId="0" applyFont="1" applyFill="1" applyBorder="1" applyAlignment="1">
      <alignment wrapText="1"/>
    </xf>
    <xf numFmtId="164" fontId="5" fillId="7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2" fontId="12" fillId="0" borderId="1" xfId="0" applyNumberFormat="1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wrapText="1"/>
    </xf>
    <xf numFmtId="0" fontId="14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0" xfId="0" applyFont="1" applyAlignment="1">
      <alignment horizontal="right" vertical="top"/>
    </xf>
    <xf numFmtId="0" fontId="3" fillId="0" borderId="0" xfId="0" applyFont="1" applyAlignment="1">
      <alignment horizontal="center"/>
    </xf>
    <xf numFmtId="0" fontId="0" fillId="0" borderId="0" xfId="0" applyFont="1" applyAlignment="1"/>
    <xf numFmtId="0" fontId="3" fillId="0" borderId="0" xfId="0" applyFont="1" applyAlignment="1">
      <alignment horizontal="center" vertical="top" shrinkToFit="1"/>
    </xf>
    <xf numFmtId="0" fontId="3" fillId="0" borderId="0" xfId="0" applyFont="1" applyAlignment="1">
      <alignment horizontal="center" shrinkToFi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/>
    <xf numFmtId="0" fontId="1" fillId="0" borderId="1" xfId="0" applyFont="1" applyBorder="1" applyAlignment="1">
      <alignment vertical="top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top" wrapText="1"/>
    </xf>
    <xf numFmtId="0" fontId="14" fillId="0" borderId="1" xfId="0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1" fillId="0" borderId="1" xfId="0" applyFont="1" applyBorder="1" applyAlignment="1">
      <alignment wrapText="1"/>
    </xf>
    <xf numFmtId="0" fontId="4" fillId="0" borderId="1" xfId="0" applyFont="1" applyBorder="1" applyAlignment="1">
      <alignment horizontal="center" wrapText="1"/>
    </xf>
    <xf numFmtId="0" fontId="6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1" fillId="0" borderId="5" xfId="0" applyFont="1" applyBorder="1" applyAlignment="1">
      <alignment vertical="top" wrapText="1"/>
    </xf>
    <xf numFmtId="0" fontId="1" fillId="0" borderId="6" xfId="0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5" fillId="0" borderId="5" xfId="0" applyFont="1" applyBorder="1" applyAlignment="1"/>
    <xf numFmtId="0" fontId="5" fillId="0" borderId="6" xfId="0" applyFont="1" applyBorder="1" applyAlignment="1"/>
    <xf numFmtId="0" fontId="5" fillId="0" borderId="2" xfId="0" applyFont="1" applyBorder="1" applyAlignment="1"/>
    <xf numFmtId="0" fontId="1" fillId="0" borderId="1" xfId="0" applyFont="1" applyBorder="1" applyAlignment="1">
      <alignment horizontal="left" vertical="top" wrapText="1"/>
    </xf>
    <xf numFmtId="0" fontId="5" fillId="0" borderId="1" xfId="0" applyFont="1" applyBorder="1" applyAlignment="1"/>
    <xf numFmtId="0" fontId="0" fillId="0" borderId="1" xfId="0" applyFont="1" applyBorder="1" applyAlignment="1"/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BC260"/>
  <sheetViews>
    <sheetView tabSelected="1" zoomScale="145" zoomScaleNormal="145" workbookViewId="0">
      <selection activeCell="J8" sqref="J8:J10"/>
    </sheetView>
  </sheetViews>
  <sheetFormatPr defaultRowHeight="12.75" x14ac:dyDescent="0.2"/>
  <cols>
    <col min="1" max="1" width="20.85546875" style="2" customWidth="1"/>
    <col min="2" max="2" width="14.5703125" style="2" customWidth="1"/>
    <col min="3" max="3" width="9.28515625" style="2" customWidth="1"/>
    <col min="4" max="5" width="9.5703125" style="2" customWidth="1"/>
    <col min="6" max="6" width="9.42578125" style="2" customWidth="1"/>
    <col min="7" max="7" width="9.140625" style="2" customWidth="1"/>
    <col min="8" max="8" width="9.28515625" style="2" customWidth="1"/>
    <col min="9" max="9" width="12.5703125" style="2" customWidth="1"/>
    <col min="10" max="10" width="5" style="2" customWidth="1"/>
    <col min="11" max="11" width="5.5703125" style="2" customWidth="1"/>
    <col min="12" max="12" width="7.42578125" style="2" customWidth="1"/>
    <col min="13" max="13" width="6.5703125" style="2" customWidth="1"/>
    <col min="14" max="14" width="7.140625" style="2" customWidth="1"/>
    <col min="15" max="15" width="9.140625" style="1"/>
    <col min="16" max="16" width="7.140625" style="1" customWidth="1"/>
    <col min="17" max="17" width="11.28515625" style="1" customWidth="1"/>
    <col min="18" max="18" width="8.85546875" style="1" customWidth="1"/>
    <col min="19" max="19" width="5.85546875" style="1" customWidth="1"/>
    <col min="20" max="20" width="6.42578125" style="1" customWidth="1"/>
    <col min="21" max="21" width="6.85546875" style="1" customWidth="1"/>
    <col min="22" max="24" width="6.28515625" style="1" customWidth="1"/>
    <col min="25" max="25" width="5.85546875" style="1" customWidth="1"/>
    <col min="26" max="27" width="9.140625" style="1"/>
    <col min="28" max="256" width="9.140625" style="2"/>
    <col min="257" max="257" width="22.42578125" style="2" customWidth="1"/>
    <col min="258" max="258" width="12.28515625" style="2" customWidth="1"/>
    <col min="259" max="259" width="8.42578125" style="2" customWidth="1"/>
    <col min="260" max="260" width="8.7109375" style="2" customWidth="1"/>
    <col min="261" max="261" width="9.5703125" style="2" customWidth="1"/>
    <col min="262" max="262" width="8.85546875" style="2" customWidth="1"/>
    <col min="263" max="263" width="8.7109375" style="2" customWidth="1"/>
    <col min="264" max="264" width="7.85546875" style="2" customWidth="1"/>
    <col min="265" max="265" width="12.5703125" style="2" customWidth="1"/>
    <col min="266" max="266" width="6" style="2" customWidth="1"/>
    <col min="267" max="267" width="6.42578125" style="2" customWidth="1"/>
    <col min="268" max="268" width="7.42578125" style="2" customWidth="1"/>
    <col min="269" max="269" width="6.85546875" style="2" customWidth="1"/>
    <col min="270" max="270" width="7.140625" style="2" customWidth="1"/>
    <col min="271" max="271" width="9.140625" style="2"/>
    <col min="272" max="272" width="7.140625" style="2" customWidth="1"/>
    <col min="273" max="273" width="11.28515625" style="2" customWidth="1"/>
    <col min="274" max="274" width="8.85546875" style="2" customWidth="1"/>
    <col min="275" max="275" width="5.85546875" style="2" customWidth="1"/>
    <col min="276" max="276" width="6.42578125" style="2" customWidth="1"/>
    <col min="277" max="277" width="6.85546875" style="2" customWidth="1"/>
    <col min="278" max="280" width="6.28515625" style="2" customWidth="1"/>
    <col min="281" max="281" width="5.85546875" style="2" customWidth="1"/>
    <col min="282" max="512" width="9.140625" style="2"/>
    <col min="513" max="513" width="22.42578125" style="2" customWidth="1"/>
    <col min="514" max="514" width="12.28515625" style="2" customWidth="1"/>
    <col min="515" max="515" width="8.42578125" style="2" customWidth="1"/>
    <col min="516" max="516" width="8.7109375" style="2" customWidth="1"/>
    <col min="517" max="517" width="9.5703125" style="2" customWidth="1"/>
    <col min="518" max="518" width="8.85546875" style="2" customWidth="1"/>
    <col min="519" max="519" width="8.7109375" style="2" customWidth="1"/>
    <col min="520" max="520" width="7.85546875" style="2" customWidth="1"/>
    <col min="521" max="521" width="12.5703125" style="2" customWidth="1"/>
    <col min="522" max="522" width="6" style="2" customWidth="1"/>
    <col min="523" max="523" width="6.42578125" style="2" customWidth="1"/>
    <col min="524" max="524" width="7.42578125" style="2" customWidth="1"/>
    <col min="525" max="525" width="6.85546875" style="2" customWidth="1"/>
    <col min="526" max="526" width="7.140625" style="2" customWidth="1"/>
    <col min="527" max="527" width="9.140625" style="2"/>
    <col min="528" max="528" width="7.140625" style="2" customWidth="1"/>
    <col min="529" max="529" width="11.28515625" style="2" customWidth="1"/>
    <col min="530" max="530" width="8.85546875" style="2" customWidth="1"/>
    <col min="531" max="531" width="5.85546875" style="2" customWidth="1"/>
    <col min="532" max="532" width="6.42578125" style="2" customWidth="1"/>
    <col min="533" max="533" width="6.85546875" style="2" customWidth="1"/>
    <col min="534" max="536" width="6.28515625" style="2" customWidth="1"/>
    <col min="537" max="537" width="5.85546875" style="2" customWidth="1"/>
    <col min="538" max="768" width="9.140625" style="2"/>
    <col min="769" max="769" width="22.42578125" style="2" customWidth="1"/>
    <col min="770" max="770" width="12.28515625" style="2" customWidth="1"/>
    <col min="771" max="771" width="8.42578125" style="2" customWidth="1"/>
    <col min="772" max="772" width="8.7109375" style="2" customWidth="1"/>
    <col min="773" max="773" width="9.5703125" style="2" customWidth="1"/>
    <col min="774" max="774" width="8.85546875" style="2" customWidth="1"/>
    <col min="775" max="775" width="8.7109375" style="2" customWidth="1"/>
    <col min="776" max="776" width="7.85546875" style="2" customWidth="1"/>
    <col min="777" max="777" width="12.5703125" style="2" customWidth="1"/>
    <col min="778" max="778" width="6" style="2" customWidth="1"/>
    <col min="779" max="779" width="6.42578125" style="2" customWidth="1"/>
    <col min="780" max="780" width="7.42578125" style="2" customWidth="1"/>
    <col min="781" max="781" width="6.85546875" style="2" customWidth="1"/>
    <col min="782" max="782" width="7.140625" style="2" customWidth="1"/>
    <col min="783" max="783" width="9.140625" style="2"/>
    <col min="784" max="784" width="7.140625" style="2" customWidth="1"/>
    <col min="785" max="785" width="11.28515625" style="2" customWidth="1"/>
    <col min="786" max="786" width="8.85546875" style="2" customWidth="1"/>
    <col min="787" max="787" width="5.85546875" style="2" customWidth="1"/>
    <col min="788" max="788" width="6.42578125" style="2" customWidth="1"/>
    <col min="789" max="789" width="6.85546875" style="2" customWidth="1"/>
    <col min="790" max="792" width="6.28515625" style="2" customWidth="1"/>
    <col min="793" max="793" width="5.85546875" style="2" customWidth="1"/>
    <col min="794" max="1024" width="9.140625" style="2"/>
    <col min="1025" max="1025" width="22.42578125" style="2" customWidth="1"/>
    <col min="1026" max="1026" width="12.28515625" style="2" customWidth="1"/>
    <col min="1027" max="1027" width="8.42578125" style="2" customWidth="1"/>
    <col min="1028" max="1028" width="8.7109375" style="2" customWidth="1"/>
    <col min="1029" max="1029" width="9.5703125" style="2" customWidth="1"/>
    <col min="1030" max="1030" width="8.85546875" style="2" customWidth="1"/>
    <col min="1031" max="1031" width="8.7109375" style="2" customWidth="1"/>
    <col min="1032" max="1032" width="7.85546875" style="2" customWidth="1"/>
    <col min="1033" max="1033" width="12.5703125" style="2" customWidth="1"/>
    <col min="1034" max="1034" width="6" style="2" customWidth="1"/>
    <col min="1035" max="1035" width="6.42578125" style="2" customWidth="1"/>
    <col min="1036" max="1036" width="7.42578125" style="2" customWidth="1"/>
    <col min="1037" max="1037" width="6.85546875" style="2" customWidth="1"/>
    <col min="1038" max="1038" width="7.140625" style="2" customWidth="1"/>
    <col min="1039" max="1039" width="9.140625" style="2"/>
    <col min="1040" max="1040" width="7.140625" style="2" customWidth="1"/>
    <col min="1041" max="1041" width="11.28515625" style="2" customWidth="1"/>
    <col min="1042" max="1042" width="8.85546875" style="2" customWidth="1"/>
    <col min="1043" max="1043" width="5.85546875" style="2" customWidth="1"/>
    <col min="1044" max="1044" width="6.42578125" style="2" customWidth="1"/>
    <col min="1045" max="1045" width="6.85546875" style="2" customWidth="1"/>
    <col min="1046" max="1048" width="6.28515625" style="2" customWidth="1"/>
    <col min="1049" max="1049" width="5.85546875" style="2" customWidth="1"/>
    <col min="1050" max="1280" width="9.140625" style="2"/>
    <col min="1281" max="1281" width="22.42578125" style="2" customWidth="1"/>
    <col min="1282" max="1282" width="12.28515625" style="2" customWidth="1"/>
    <col min="1283" max="1283" width="8.42578125" style="2" customWidth="1"/>
    <col min="1284" max="1284" width="8.7109375" style="2" customWidth="1"/>
    <col min="1285" max="1285" width="9.5703125" style="2" customWidth="1"/>
    <col min="1286" max="1286" width="8.85546875" style="2" customWidth="1"/>
    <col min="1287" max="1287" width="8.7109375" style="2" customWidth="1"/>
    <col min="1288" max="1288" width="7.85546875" style="2" customWidth="1"/>
    <col min="1289" max="1289" width="12.5703125" style="2" customWidth="1"/>
    <col min="1290" max="1290" width="6" style="2" customWidth="1"/>
    <col min="1291" max="1291" width="6.42578125" style="2" customWidth="1"/>
    <col min="1292" max="1292" width="7.42578125" style="2" customWidth="1"/>
    <col min="1293" max="1293" width="6.85546875" style="2" customWidth="1"/>
    <col min="1294" max="1294" width="7.140625" style="2" customWidth="1"/>
    <col min="1295" max="1295" width="9.140625" style="2"/>
    <col min="1296" max="1296" width="7.140625" style="2" customWidth="1"/>
    <col min="1297" max="1297" width="11.28515625" style="2" customWidth="1"/>
    <col min="1298" max="1298" width="8.85546875" style="2" customWidth="1"/>
    <col min="1299" max="1299" width="5.85546875" style="2" customWidth="1"/>
    <col min="1300" max="1300" width="6.42578125" style="2" customWidth="1"/>
    <col min="1301" max="1301" width="6.85546875" style="2" customWidth="1"/>
    <col min="1302" max="1304" width="6.28515625" style="2" customWidth="1"/>
    <col min="1305" max="1305" width="5.85546875" style="2" customWidth="1"/>
    <col min="1306" max="1536" width="9.140625" style="2"/>
    <col min="1537" max="1537" width="22.42578125" style="2" customWidth="1"/>
    <col min="1538" max="1538" width="12.28515625" style="2" customWidth="1"/>
    <col min="1539" max="1539" width="8.42578125" style="2" customWidth="1"/>
    <col min="1540" max="1540" width="8.7109375" style="2" customWidth="1"/>
    <col min="1541" max="1541" width="9.5703125" style="2" customWidth="1"/>
    <col min="1542" max="1542" width="8.85546875" style="2" customWidth="1"/>
    <col min="1543" max="1543" width="8.7109375" style="2" customWidth="1"/>
    <col min="1544" max="1544" width="7.85546875" style="2" customWidth="1"/>
    <col min="1545" max="1545" width="12.5703125" style="2" customWidth="1"/>
    <col min="1546" max="1546" width="6" style="2" customWidth="1"/>
    <col min="1547" max="1547" width="6.42578125" style="2" customWidth="1"/>
    <col min="1548" max="1548" width="7.42578125" style="2" customWidth="1"/>
    <col min="1549" max="1549" width="6.85546875" style="2" customWidth="1"/>
    <col min="1550" max="1550" width="7.140625" style="2" customWidth="1"/>
    <col min="1551" max="1551" width="9.140625" style="2"/>
    <col min="1552" max="1552" width="7.140625" style="2" customWidth="1"/>
    <col min="1553" max="1553" width="11.28515625" style="2" customWidth="1"/>
    <col min="1554" max="1554" width="8.85546875" style="2" customWidth="1"/>
    <col min="1555" max="1555" width="5.85546875" style="2" customWidth="1"/>
    <col min="1556" max="1556" width="6.42578125" style="2" customWidth="1"/>
    <col min="1557" max="1557" width="6.85546875" style="2" customWidth="1"/>
    <col min="1558" max="1560" width="6.28515625" style="2" customWidth="1"/>
    <col min="1561" max="1561" width="5.85546875" style="2" customWidth="1"/>
    <col min="1562" max="1792" width="9.140625" style="2"/>
    <col min="1793" max="1793" width="22.42578125" style="2" customWidth="1"/>
    <col min="1794" max="1794" width="12.28515625" style="2" customWidth="1"/>
    <col min="1795" max="1795" width="8.42578125" style="2" customWidth="1"/>
    <col min="1796" max="1796" width="8.7109375" style="2" customWidth="1"/>
    <col min="1797" max="1797" width="9.5703125" style="2" customWidth="1"/>
    <col min="1798" max="1798" width="8.85546875" style="2" customWidth="1"/>
    <col min="1799" max="1799" width="8.7109375" style="2" customWidth="1"/>
    <col min="1800" max="1800" width="7.85546875" style="2" customWidth="1"/>
    <col min="1801" max="1801" width="12.5703125" style="2" customWidth="1"/>
    <col min="1802" max="1802" width="6" style="2" customWidth="1"/>
    <col min="1803" max="1803" width="6.42578125" style="2" customWidth="1"/>
    <col min="1804" max="1804" width="7.42578125" style="2" customWidth="1"/>
    <col min="1805" max="1805" width="6.85546875" style="2" customWidth="1"/>
    <col min="1806" max="1806" width="7.140625" style="2" customWidth="1"/>
    <col min="1807" max="1807" width="9.140625" style="2"/>
    <col min="1808" max="1808" width="7.140625" style="2" customWidth="1"/>
    <col min="1809" max="1809" width="11.28515625" style="2" customWidth="1"/>
    <col min="1810" max="1810" width="8.85546875" style="2" customWidth="1"/>
    <col min="1811" max="1811" width="5.85546875" style="2" customWidth="1"/>
    <col min="1812" max="1812" width="6.42578125" style="2" customWidth="1"/>
    <col min="1813" max="1813" width="6.85546875" style="2" customWidth="1"/>
    <col min="1814" max="1816" width="6.28515625" style="2" customWidth="1"/>
    <col min="1817" max="1817" width="5.85546875" style="2" customWidth="1"/>
    <col min="1818" max="2048" width="9.140625" style="2"/>
    <col min="2049" max="2049" width="22.42578125" style="2" customWidth="1"/>
    <col min="2050" max="2050" width="12.28515625" style="2" customWidth="1"/>
    <col min="2051" max="2051" width="8.42578125" style="2" customWidth="1"/>
    <col min="2052" max="2052" width="8.7109375" style="2" customWidth="1"/>
    <col min="2053" max="2053" width="9.5703125" style="2" customWidth="1"/>
    <col min="2054" max="2054" width="8.85546875" style="2" customWidth="1"/>
    <col min="2055" max="2055" width="8.7109375" style="2" customWidth="1"/>
    <col min="2056" max="2056" width="7.85546875" style="2" customWidth="1"/>
    <col min="2057" max="2057" width="12.5703125" style="2" customWidth="1"/>
    <col min="2058" max="2058" width="6" style="2" customWidth="1"/>
    <col min="2059" max="2059" width="6.42578125" style="2" customWidth="1"/>
    <col min="2060" max="2060" width="7.42578125" style="2" customWidth="1"/>
    <col min="2061" max="2061" width="6.85546875" style="2" customWidth="1"/>
    <col min="2062" max="2062" width="7.140625" style="2" customWidth="1"/>
    <col min="2063" max="2063" width="9.140625" style="2"/>
    <col min="2064" max="2064" width="7.140625" style="2" customWidth="1"/>
    <col min="2065" max="2065" width="11.28515625" style="2" customWidth="1"/>
    <col min="2066" max="2066" width="8.85546875" style="2" customWidth="1"/>
    <col min="2067" max="2067" width="5.85546875" style="2" customWidth="1"/>
    <col min="2068" max="2068" width="6.42578125" style="2" customWidth="1"/>
    <col min="2069" max="2069" width="6.85546875" style="2" customWidth="1"/>
    <col min="2070" max="2072" width="6.28515625" style="2" customWidth="1"/>
    <col min="2073" max="2073" width="5.85546875" style="2" customWidth="1"/>
    <col min="2074" max="2304" width="9.140625" style="2"/>
    <col min="2305" max="2305" width="22.42578125" style="2" customWidth="1"/>
    <col min="2306" max="2306" width="12.28515625" style="2" customWidth="1"/>
    <col min="2307" max="2307" width="8.42578125" style="2" customWidth="1"/>
    <col min="2308" max="2308" width="8.7109375" style="2" customWidth="1"/>
    <col min="2309" max="2309" width="9.5703125" style="2" customWidth="1"/>
    <col min="2310" max="2310" width="8.85546875" style="2" customWidth="1"/>
    <col min="2311" max="2311" width="8.7109375" style="2" customWidth="1"/>
    <col min="2312" max="2312" width="7.85546875" style="2" customWidth="1"/>
    <col min="2313" max="2313" width="12.5703125" style="2" customWidth="1"/>
    <col min="2314" max="2314" width="6" style="2" customWidth="1"/>
    <col min="2315" max="2315" width="6.42578125" style="2" customWidth="1"/>
    <col min="2316" max="2316" width="7.42578125" style="2" customWidth="1"/>
    <col min="2317" max="2317" width="6.85546875" style="2" customWidth="1"/>
    <col min="2318" max="2318" width="7.140625" style="2" customWidth="1"/>
    <col min="2319" max="2319" width="9.140625" style="2"/>
    <col min="2320" max="2320" width="7.140625" style="2" customWidth="1"/>
    <col min="2321" max="2321" width="11.28515625" style="2" customWidth="1"/>
    <col min="2322" max="2322" width="8.85546875" style="2" customWidth="1"/>
    <col min="2323" max="2323" width="5.85546875" style="2" customWidth="1"/>
    <col min="2324" max="2324" width="6.42578125" style="2" customWidth="1"/>
    <col min="2325" max="2325" width="6.85546875" style="2" customWidth="1"/>
    <col min="2326" max="2328" width="6.28515625" style="2" customWidth="1"/>
    <col min="2329" max="2329" width="5.85546875" style="2" customWidth="1"/>
    <col min="2330" max="2560" width="9.140625" style="2"/>
    <col min="2561" max="2561" width="22.42578125" style="2" customWidth="1"/>
    <col min="2562" max="2562" width="12.28515625" style="2" customWidth="1"/>
    <col min="2563" max="2563" width="8.42578125" style="2" customWidth="1"/>
    <col min="2564" max="2564" width="8.7109375" style="2" customWidth="1"/>
    <col min="2565" max="2565" width="9.5703125" style="2" customWidth="1"/>
    <col min="2566" max="2566" width="8.85546875" style="2" customWidth="1"/>
    <col min="2567" max="2567" width="8.7109375" style="2" customWidth="1"/>
    <col min="2568" max="2568" width="7.85546875" style="2" customWidth="1"/>
    <col min="2569" max="2569" width="12.5703125" style="2" customWidth="1"/>
    <col min="2570" max="2570" width="6" style="2" customWidth="1"/>
    <col min="2571" max="2571" width="6.42578125" style="2" customWidth="1"/>
    <col min="2572" max="2572" width="7.42578125" style="2" customWidth="1"/>
    <col min="2573" max="2573" width="6.85546875" style="2" customWidth="1"/>
    <col min="2574" max="2574" width="7.140625" style="2" customWidth="1"/>
    <col min="2575" max="2575" width="9.140625" style="2"/>
    <col min="2576" max="2576" width="7.140625" style="2" customWidth="1"/>
    <col min="2577" max="2577" width="11.28515625" style="2" customWidth="1"/>
    <col min="2578" max="2578" width="8.85546875" style="2" customWidth="1"/>
    <col min="2579" max="2579" width="5.85546875" style="2" customWidth="1"/>
    <col min="2580" max="2580" width="6.42578125" style="2" customWidth="1"/>
    <col min="2581" max="2581" width="6.85546875" style="2" customWidth="1"/>
    <col min="2582" max="2584" width="6.28515625" style="2" customWidth="1"/>
    <col min="2585" max="2585" width="5.85546875" style="2" customWidth="1"/>
    <col min="2586" max="2816" width="9.140625" style="2"/>
    <col min="2817" max="2817" width="22.42578125" style="2" customWidth="1"/>
    <col min="2818" max="2818" width="12.28515625" style="2" customWidth="1"/>
    <col min="2819" max="2819" width="8.42578125" style="2" customWidth="1"/>
    <col min="2820" max="2820" width="8.7109375" style="2" customWidth="1"/>
    <col min="2821" max="2821" width="9.5703125" style="2" customWidth="1"/>
    <col min="2822" max="2822" width="8.85546875" style="2" customWidth="1"/>
    <col min="2823" max="2823" width="8.7109375" style="2" customWidth="1"/>
    <col min="2824" max="2824" width="7.85546875" style="2" customWidth="1"/>
    <col min="2825" max="2825" width="12.5703125" style="2" customWidth="1"/>
    <col min="2826" max="2826" width="6" style="2" customWidth="1"/>
    <col min="2827" max="2827" width="6.42578125" style="2" customWidth="1"/>
    <col min="2828" max="2828" width="7.42578125" style="2" customWidth="1"/>
    <col min="2829" max="2829" width="6.85546875" style="2" customWidth="1"/>
    <col min="2830" max="2830" width="7.140625" style="2" customWidth="1"/>
    <col min="2831" max="2831" width="9.140625" style="2"/>
    <col min="2832" max="2832" width="7.140625" style="2" customWidth="1"/>
    <col min="2833" max="2833" width="11.28515625" style="2" customWidth="1"/>
    <col min="2834" max="2834" width="8.85546875" style="2" customWidth="1"/>
    <col min="2835" max="2835" width="5.85546875" style="2" customWidth="1"/>
    <col min="2836" max="2836" width="6.42578125" style="2" customWidth="1"/>
    <col min="2837" max="2837" width="6.85546875" style="2" customWidth="1"/>
    <col min="2838" max="2840" width="6.28515625" style="2" customWidth="1"/>
    <col min="2841" max="2841" width="5.85546875" style="2" customWidth="1"/>
    <col min="2842" max="3072" width="9.140625" style="2"/>
    <col min="3073" max="3073" width="22.42578125" style="2" customWidth="1"/>
    <col min="3074" max="3074" width="12.28515625" style="2" customWidth="1"/>
    <col min="3075" max="3075" width="8.42578125" style="2" customWidth="1"/>
    <col min="3076" max="3076" width="8.7109375" style="2" customWidth="1"/>
    <col min="3077" max="3077" width="9.5703125" style="2" customWidth="1"/>
    <col min="3078" max="3078" width="8.85546875" style="2" customWidth="1"/>
    <col min="3079" max="3079" width="8.7109375" style="2" customWidth="1"/>
    <col min="3080" max="3080" width="7.85546875" style="2" customWidth="1"/>
    <col min="3081" max="3081" width="12.5703125" style="2" customWidth="1"/>
    <col min="3082" max="3082" width="6" style="2" customWidth="1"/>
    <col min="3083" max="3083" width="6.42578125" style="2" customWidth="1"/>
    <col min="3084" max="3084" width="7.42578125" style="2" customWidth="1"/>
    <col min="3085" max="3085" width="6.85546875" style="2" customWidth="1"/>
    <col min="3086" max="3086" width="7.140625" style="2" customWidth="1"/>
    <col min="3087" max="3087" width="9.140625" style="2"/>
    <col min="3088" max="3088" width="7.140625" style="2" customWidth="1"/>
    <col min="3089" max="3089" width="11.28515625" style="2" customWidth="1"/>
    <col min="3090" max="3090" width="8.85546875" style="2" customWidth="1"/>
    <col min="3091" max="3091" width="5.85546875" style="2" customWidth="1"/>
    <col min="3092" max="3092" width="6.42578125" style="2" customWidth="1"/>
    <col min="3093" max="3093" width="6.85546875" style="2" customWidth="1"/>
    <col min="3094" max="3096" width="6.28515625" style="2" customWidth="1"/>
    <col min="3097" max="3097" width="5.85546875" style="2" customWidth="1"/>
    <col min="3098" max="3328" width="9.140625" style="2"/>
    <col min="3329" max="3329" width="22.42578125" style="2" customWidth="1"/>
    <col min="3330" max="3330" width="12.28515625" style="2" customWidth="1"/>
    <col min="3331" max="3331" width="8.42578125" style="2" customWidth="1"/>
    <col min="3332" max="3332" width="8.7109375" style="2" customWidth="1"/>
    <col min="3333" max="3333" width="9.5703125" style="2" customWidth="1"/>
    <col min="3334" max="3334" width="8.85546875" style="2" customWidth="1"/>
    <col min="3335" max="3335" width="8.7109375" style="2" customWidth="1"/>
    <col min="3336" max="3336" width="7.85546875" style="2" customWidth="1"/>
    <col min="3337" max="3337" width="12.5703125" style="2" customWidth="1"/>
    <col min="3338" max="3338" width="6" style="2" customWidth="1"/>
    <col min="3339" max="3339" width="6.42578125" style="2" customWidth="1"/>
    <col min="3340" max="3340" width="7.42578125" style="2" customWidth="1"/>
    <col min="3341" max="3341" width="6.85546875" style="2" customWidth="1"/>
    <col min="3342" max="3342" width="7.140625" style="2" customWidth="1"/>
    <col min="3343" max="3343" width="9.140625" style="2"/>
    <col min="3344" max="3344" width="7.140625" style="2" customWidth="1"/>
    <col min="3345" max="3345" width="11.28515625" style="2" customWidth="1"/>
    <col min="3346" max="3346" width="8.85546875" style="2" customWidth="1"/>
    <col min="3347" max="3347" width="5.85546875" style="2" customWidth="1"/>
    <col min="3348" max="3348" width="6.42578125" style="2" customWidth="1"/>
    <col min="3349" max="3349" width="6.85546875" style="2" customWidth="1"/>
    <col min="3350" max="3352" width="6.28515625" style="2" customWidth="1"/>
    <col min="3353" max="3353" width="5.85546875" style="2" customWidth="1"/>
    <col min="3354" max="3584" width="9.140625" style="2"/>
    <col min="3585" max="3585" width="22.42578125" style="2" customWidth="1"/>
    <col min="3586" max="3586" width="12.28515625" style="2" customWidth="1"/>
    <col min="3587" max="3587" width="8.42578125" style="2" customWidth="1"/>
    <col min="3588" max="3588" width="8.7109375" style="2" customWidth="1"/>
    <col min="3589" max="3589" width="9.5703125" style="2" customWidth="1"/>
    <col min="3590" max="3590" width="8.85546875" style="2" customWidth="1"/>
    <col min="3591" max="3591" width="8.7109375" style="2" customWidth="1"/>
    <col min="3592" max="3592" width="7.85546875" style="2" customWidth="1"/>
    <col min="3593" max="3593" width="12.5703125" style="2" customWidth="1"/>
    <col min="3594" max="3594" width="6" style="2" customWidth="1"/>
    <col min="3595" max="3595" width="6.42578125" style="2" customWidth="1"/>
    <col min="3596" max="3596" width="7.42578125" style="2" customWidth="1"/>
    <col min="3597" max="3597" width="6.85546875" style="2" customWidth="1"/>
    <col min="3598" max="3598" width="7.140625" style="2" customWidth="1"/>
    <col min="3599" max="3599" width="9.140625" style="2"/>
    <col min="3600" max="3600" width="7.140625" style="2" customWidth="1"/>
    <col min="3601" max="3601" width="11.28515625" style="2" customWidth="1"/>
    <col min="3602" max="3602" width="8.85546875" style="2" customWidth="1"/>
    <col min="3603" max="3603" width="5.85546875" style="2" customWidth="1"/>
    <col min="3604" max="3604" width="6.42578125" style="2" customWidth="1"/>
    <col min="3605" max="3605" width="6.85546875" style="2" customWidth="1"/>
    <col min="3606" max="3608" width="6.28515625" style="2" customWidth="1"/>
    <col min="3609" max="3609" width="5.85546875" style="2" customWidth="1"/>
    <col min="3610" max="3840" width="9.140625" style="2"/>
    <col min="3841" max="3841" width="22.42578125" style="2" customWidth="1"/>
    <col min="3842" max="3842" width="12.28515625" style="2" customWidth="1"/>
    <col min="3843" max="3843" width="8.42578125" style="2" customWidth="1"/>
    <col min="3844" max="3844" width="8.7109375" style="2" customWidth="1"/>
    <col min="3845" max="3845" width="9.5703125" style="2" customWidth="1"/>
    <col min="3846" max="3846" width="8.85546875" style="2" customWidth="1"/>
    <col min="3847" max="3847" width="8.7109375" style="2" customWidth="1"/>
    <col min="3848" max="3848" width="7.85546875" style="2" customWidth="1"/>
    <col min="3849" max="3849" width="12.5703125" style="2" customWidth="1"/>
    <col min="3850" max="3850" width="6" style="2" customWidth="1"/>
    <col min="3851" max="3851" width="6.42578125" style="2" customWidth="1"/>
    <col min="3852" max="3852" width="7.42578125" style="2" customWidth="1"/>
    <col min="3853" max="3853" width="6.85546875" style="2" customWidth="1"/>
    <col min="3854" max="3854" width="7.140625" style="2" customWidth="1"/>
    <col min="3855" max="3855" width="9.140625" style="2"/>
    <col min="3856" max="3856" width="7.140625" style="2" customWidth="1"/>
    <col min="3857" max="3857" width="11.28515625" style="2" customWidth="1"/>
    <col min="3858" max="3858" width="8.85546875" style="2" customWidth="1"/>
    <col min="3859" max="3859" width="5.85546875" style="2" customWidth="1"/>
    <col min="3860" max="3860" width="6.42578125" style="2" customWidth="1"/>
    <col min="3861" max="3861" width="6.85546875" style="2" customWidth="1"/>
    <col min="3862" max="3864" width="6.28515625" style="2" customWidth="1"/>
    <col min="3865" max="3865" width="5.85546875" style="2" customWidth="1"/>
    <col min="3866" max="4096" width="9.140625" style="2"/>
    <col min="4097" max="4097" width="22.42578125" style="2" customWidth="1"/>
    <col min="4098" max="4098" width="12.28515625" style="2" customWidth="1"/>
    <col min="4099" max="4099" width="8.42578125" style="2" customWidth="1"/>
    <col min="4100" max="4100" width="8.7109375" style="2" customWidth="1"/>
    <col min="4101" max="4101" width="9.5703125" style="2" customWidth="1"/>
    <col min="4102" max="4102" width="8.85546875" style="2" customWidth="1"/>
    <col min="4103" max="4103" width="8.7109375" style="2" customWidth="1"/>
    <col min="4104" max="4104" width="7.85546875" style="2" customWidth="1"/>
    <col min="4105" max="4105" width="12.5703125" style="2" customWidth="1"/>
    <col min="4106" max="4106" width="6" style="2" customWidth="1"/>
    <col min="4107" max="4107" width="6.42578125" style="2" customWidth="1"/>
    <col min="4108" max="4108" width="7.42578125" style="2" customWidth="1"/>
    <col min="4109" max="4109" width="6.85546875" style="2" customWidth="1"/>
    <col min="4110" max="4110" width="7.140625" style="2" customWidth="1"/>
    <col min="4111" max="4111" width="9.140625" style="2"/>
    <col min="4112" max="4112" width="7.140625" style="2" customWidth="1"/>
    <col min="4113" max="4113" width="11.28515625" style="2" customWidth="1"/>
    <col min="4114" max="4114" width="8.85546875" style="2" customWidth="1"/>
    <col min="4115" max="4115" width="5.85546875" style="2" customWidth="1"/>
    <col min="4116" max="4116" width="6.42578125" style="2" customWidth="1"/>
    <col min="4117" max="4117" width="6.85546875" style="2" customWidth="1"/>
    <col min="4118" max="4120" width="6.28515625" style="2" customWidth="1"/>
    <col min="4121" max="4121" width="5.85546875" style="2" customWidth="1"/>
    <col min="4122" max="4352" width="9.140625" style="2"/>
    <col min="4353" max="4353" width="22.42578125" style="2" customWidth="1"/>
    <col min="4354" max="4354" width="12.28515625" style="2" customWidth="1"/>
    <col min="4355" max="4355" width="8.42578125" style="2" customWidth="1"/>
    <col min="4356" max="4356" width="8.7109375" style="2" customWidth="1"/>
    <col min="4357" max="4357" width="9.5703125" style="2" customWidth="1"/>
    <col min="4358" max="4358" width="8.85546875" style="2" customWidth="1"/>
    <col min="4359" max="4359" width="8.7109375" style="2" customWidth="1"/>
    <col min="4360" max="4360" width="7.85546875" style="2" customWidth="1"/>
    <col min="4361" max="4361" width="12.5703125" style="2" customWidth="1"/>
    <col min="4362" max="4362" width="6" style="2" customWidth="1"/>
    <col min="4363" max="4363" width="6.42578125" style="2" customWidth="1"/>
    <col min="4364" max="4364" width="7.42578125" style="2" customWidth="1"/>
    <col min="4365" max="4365" width="6.85546875" style="2" customWidth="1"/>
    <col min="4366" max="4366" width="7.140625" style="2" customWidth="1"/>
    <col min="4367" max="4367" width="9.140625" style="2"/>
    <col min="4368" max="4368" width="7.140625" style="2" customWidth="1"/>
    <col min="4369" max="4369" width="11.28515625" style="2" customWidth="1"/>
    <col min="4370" max="4370" width="8.85546875" style="2" customWidth="1"/>
    <col min="4371" max="4371" width="5.85546875" style="2" customWidth="1"/>
    <col min="4372" max="4372" width="6.42578125" style="2" customWidth="1"/>
    <col min="4373" max="4373" width="6.85546875" style="2" customWidth="1"/>
    <col min="4374" max="4376" width="6.28515625" style="2" customWidth="1"/>
    <col min="4377" max="4377" width="5.85546875" style="2" customWidth="1"/>
    <col min="4378" max="4608" width="9.140625" style="2"/>
    <col min="4609" max="4609" width="22.42578125" style="2" customWidth="1"/>
    <col min="4610" max="4610" width="12.28515625" style="2" customWidth="1"/>
    <col min="4611" max="4611" width="8.42578125" style="2" customWidth="1"/>
    <col min="4612" max="4612" width="8.7109375" style="2" customWidth="1"/>
    <col min="4613" max="4613" width="9.5703125" style="2" customWidth="1"/>
    <col min="4614" max="4614" width="8.85546875" style="2" customWidth="1"/>
    <col min="4615" max="4615" width="8.7109375" style="2" customWidth="1"/>
    <col min="4616" max="4616" width="7.85546875" style="2" customWidth="1"/>
    <col min="4617" max="4617" width="12.5703125" style="2" customWidth="1"/>
    <col min="4618" max="4618" width="6" style="2" customWidth="1"/>
    <col min="4619" max="4619" width="6.42578125" style="2" customWidth="1"/>
    <col min="4620" max="4620" width="7.42578125" style="2" customWidth="1"/>
    <col min="4621" max="4621" width="6.85546875" style="2" customWidth="1"/>
    <col min="4622" max="4622" width="7.140625" style="2" customWidth="1"/>
    <col min="4623" max="4623" width="9.140625" style="2"/>
    <col min="4624" max="4624" width="7.140625" style="2" customWidth="1"/>
    <col min="4625" max="4625" width="11.28515625" style="2" customWidth="1"/>
    <col min="4626" max="4626" width="8.85546875" style="2" customWidth="1"/>
    <col min="4627" max="4627" width="5.85546875" style="2" customWidth="1"/>
    <col min="4628" max="4628" width="6.42578125" style="2" customWidth="1"/>
    <col min="4629" max="4629" width="6.85546875" style="2" customWidth="1"/>
    <col min="4630" max="4632" width="6.28515625" style="2" customWidth="1"/>
    <col min="4633" max="4633" width="5.85546875" style="2" customWidth="1"/>
    <col min="4634" max="4864" width="9.140625" style="2"/>
    <col min="4865" max="4865" width="22.42578125" style="2" customWidth="1"/>
    <col min="4866" max="4866" width="12.28515625" style="2" customWidth="1"/>
    <col min="4867" max="4867" width="8.42578125" style="2" customWidth="1"/>
    <col min="4868" max="4868" width="8.7109375" style="2" customWidth="1"/>
    <col min="4869" max="4869" width="9.5703125" style="2" customWidth="1"/>
    <col min="4870" max="4870" width="8.85546875" style="2" customWidth="1"/>
    <col min="4871" max="4871" width="8.7109375" style="2" customWidth="1"/>
    <col min="4872" max="4872" width="7.85546875" style="2" customWidth="1"/>
    <col min="4873" max="4873" width="12.5703125" style="2" customWidth="1"/>
    <col min="4874" max="4874" width="6" style="2" customWidth="1"/>
    <col min="4875" max="4875" width="6.42578125" style="2" customWidth="1"/>
    <col min="4876" max="4876" width="7.42578125" style="2" customWidth="1"/>
    <col min="4877" max="4877" width="6.85546875" style="2" customWidth="1"/>
    <col min="4878" max="4878" width="7.140625" style="2" customWidth="1"/>
    <col min="4879" max="4879" width="9.140625" style="2"/>
    <col min="4880" max="4880" width="7.140625" style="2" customWidth="1"/>
    <col min="4881" max="4881" width="11.28515625" style="2" customWidth="1"/>
    <col min="4882" max="4882" width="8.85546875" style="2" customWidth="1"/>
    <col min="4883" max="4883" width="5.85546875" style="2" customWidth="1"/>
    <col min="4884" max="4884" width="6.42578125" style="2" customWidth="1"/>
    <col min="4885" max="4885" width="6.85546875" style="2" customWidth="1"/>
    <col min="4886" max="4888" width="6.28515625" style="2" customWidth="1"/>
    <col min="4889" max="4889" width="5.85546875" style="2" customWidth="1"/>
    <col min="4890" max="5120" width="9.140625" style="2"/>
    <col min="5121" max="5121" width="22.42578125" style="2" customWidth="1"/>
    <col min="5122" max="5122" width="12.28515625" style="2" customWidth="1"/>
    <col min="5123" max="5123" width="8.42578125" style="2" customWidth="1"/>
    <col min="5124" max="5124" width="8.7109375" style="2" customWidth="1"/>
    <col min="5125" max="5125" width="9.5703125" style="2" customWidth="1"/>
    <col min="5126" max="5126" width="8.85546875" style="2" customWidth="1"/>
    <col min="5127" max="5127" width="8.7109375" style="2" customWidth="1"/>
    <col min="5128" max="5128" width="7.85546875" style="2" customWidth="1"/>
    <col min="5129" max="5129" width="12.5703125" style="2" customWidth="1"/>
    <col min="5130" max="5130" width="6" style="2" customWidth="1"/>
    <col min="5131" max="5131" width="6.42578125" style="2" customWidth="1"/>
    <col min="5132" max="5132" width="7.42578125" style="2" customWidth="1"/>
    <col min="5133" max="5133" width="6.85546875" style="2" customWidth="1"/>
    <col min="5134" max="5134" width="7.140625" style="2" customWidth="1"/>
    <col min="5135" max="5135" width="9.140625" style="2"/>
    <col min="5136" max="5136" width="7.140625" style="2" customWidth="1"/>
    <col min="5137" max="5137" width="11.28515625" style="2" customWidth="1"/>
    <col min="5138" max="5138" width="8.85546875" style="2" customWidth="1"/>
    <col min="5139" max="5139" width="5.85546875" style="2" customWidth="1"/>
    <col min="5140" max="5140" width="6.42578125" style="2" customWidth="1"/>
    <col min="5141" max="5141" width="6.85546875" style="2" customWidth="1"/>
    <col min="5142" max="5144" width="6.28515625" style="2" customWidth="1"/>
    <col min="5145" max="5145" width="5.85546875" style="2" customWidth="1"/>
    <col min="5146" max="5376" width="9.140625" style="2"/>
    <col min="5377" max="5377" width="22.42578125" style="2" customWidth="1"/>
    <col min="5378" max="5378" width="12.28515625" style="2" customWidth="1"/>
    <col min="5379" max="5379" width="8.42578125" style="2" customWidth="1"/>
    <col min="5380" max="5380" width="8.7109375" style="2" customWidth="1"/>
    <col min="5381" max="5381" width="9.5703125" style="2" customWidth="1"/>
    <col min="5382" max="5382" width="8.85546875" style="2" customWidth="1"/>
    <col min="5383" max="5383" width="8.7109375" style="2" customWidth="1"/>
    <col min="5384" max="5384" width="7.85546875" style="2" customWidth="1"/>
    <col min="5385" max="5385" width="12.5703125" style="2" customWidth="1"/>
    <col min="5386" max="5386" width="6" style="2" customWidth="1"/>
    <col min="5387" max="5387" width="6.42578125" style="2" customWidth="1"/>
    <col min="5388" max="5388" width="7.42578125" style="2" customWidth="1"/>
    <col min="5389" max="5389" width="6.85546875" style="2" customWidth="1"/>
    <col min="5390" max="5390" width="7.140625" style="2" customWidth="1"/>
    <col min="5391" max="5391" width="9.140625" style="2"/>
    <col min="5392" max="5392" width="7.140625" style="2" customWidth="1"/>
    <col min="5393" max="5393" width="11.28515625" style="2" customWidth="1"/>
    <col min="5394" max="5394" width="8.85546875" style="2" customWidth="1"/>
    <col min="5395" max="5395" width="5.85546875" style="2" customWidth="1"/>
    <col min="5396" max="5396" width="6.42578125" style="2" customWidth="1"/>
    <col min="5397" max="5397" width="6.85546875" style="2" customWidth="1"/>
    <col min="5398" max="5400" width="6.28515625" style="2" customWidth="1"/>
    <col min="5401" max="5401" width="5.85546875" style="2" customWidth="1"/>
    <col min="5402" max="5632" width="9.140625" style="2"/>
    <col min="5633" max="5633" width="22.42578125" style="2" customWidth="1"/>
    <col min="5634" max="5634" width="12.28515625" style="2" customWidth="1"/>
    <col min="5635" max="5635" width="8.42578125" style="2" customWidth="1"/>
    <col min="5636" max="5636" width="8.7109375" style="2" customWidth="1"/>
    <col min="5637" max="5637" width="9.5703125" style="2" customWidth="1"/>
    <col min="5638" max="5638" width="8.85546875" style="2" customWidth="1"/>
    <col min="5639" max="5639" width="8.7109375" style="2" customWidth="1"/>
    <col min="5640" max="5640" width="7.85546875" style="2" customWidth="1"/>
    <col min="5641" max="5641" width="12.5703125" style="2" customWidth="1"/>
    <col min="5642" max="5642" width="6" style="2" customWidth="1"/>
    <col min="5643" max="5643" width="6.42578125" style="2" customWidth="1"/>
    <col min="5644" max="5644" width="7.42578125" style="2" customWidth="1"/>
    <col min="5645" max="5645" width="6.85546875" style="2" customWidth="1"/>
    <col min="5646" max="5646" width="7.140625" style="2" customWidth="1"/>
    <col min="5647" max="5647" width="9.140625" style="2"/>
    <col min="5648" max="5648" width="7.140625" style="2" customWidth="1"/>
    <col min="5649" max="5649" width="11.28515625" style="2" customWidth="1"/>
    <col min="5650" max="5650" width="8.85546875" style="2" customWidth="1"/>
    <col min="5651" max="5651" width="5.85546875" style="2" customWidth="1"/>
    <col min="5652" max="5652" width="6.42578125" style="2" customWidth="1"/>
    <col min="5653" max="5653" width="6.85546875" style="2" customWidth="1"/>
    <col min="5654" max="5656" width="6.28515625" style="2" customWidth="1"/>
    <col min="5657" max="5657" width="5.85546875" style="2" customWidth="1"/>
    <col min="5658" max="5888" width="9.140625" style="2"/>
    <col min="5889" max="5889" width="22.42578125" style="2" customWidth="1"/>
    <col min="5890" max="5890" width="12.28515625" style="2" customWidth="1"/>
    <col min="5891" max="5891" width="8.42578125" style="2" customWidth="1"/>
    <col min="5892" max="5892" width="8.7109375" style="2" customWidth="1"/>
    <col min="5893" max="5893" width="9.5703125" style="2" customWidth="1"/>
    <col min="5894" max="5894" width="8.85546875" style="2" customWidth="1"/>
    <col min="5895" max="5895" width="8.7109375" style="2" customWidth="1"/>
    <col min="5896" max="5896" width="7.85546875" style="2" customWidth="1"/>
    <col min="5897" max="5897" width="12.5703125" style="2" customWidth="1"/>
    <col min="5898" max="5898" width="6" style="2" customWidth="1"/>
    <col min="5899" max="5899" width="6.42578125" style="2" customWidth="1"/>
    <col min="5900" max="5900" width="7.42578125" style="2" customWidth="1"/>
    <col min="5901" max="5901" width="6.85546875" style="2" customWidth="1"/>
    <col min="5902" max="5902" width="7.140625" style="2" customWidth="1"/>
    <col min="5903" max="5903" width="9.140625" style="2"/>
    <col min="5904" max="5904" width="7.140625" style="2" customWidth="1"/>
    <col min="5905" max="5905" width="11.28515625" style="2" customWidth="1"/>
    <col min="5906" max="5906" width="8.85546875" style="2" customWidth="1"/>
    <col min="5907" max="5907" width="5.85546875" style="2" customWidth="1"/>
    <col min="5908" max="5908" width="6.42578125" style="2" customWidth="1"/>
    <col min="5909" max="5909" width="6.85546875" style="2" customWidth="1"/>
    <col min="5910" max="5912" width="6.28515625" style="2" customWidth="1"/>
    <col min="5913" max="5913" width="5.85546875" style="2" customWidth="1"/>
    <col min="5914" max="6144" width="9.140625" style="2"/>
    <col min="6145" max="6145" width="22.42578125" style="2" customWidth="1"/>
    <col min="6146" max="6146" width="12.28515625" style="2" customWidth="1"/>
    <col min="6147" max="6147" width="8.42578125" style="2" customWidth="1"/>
    <col min="6148" max="6148" width="8.7109375" style="2" customWidth="1"/>
    <col min="6149" max="6149" width="9.5703125" style="2" customWidth="1"/>
    <col min="6150" max="6150" width="8.85546875" style="2" customWidth="1"/>
    <col min="6151" max="6151" width="8.7109375" style="2" customWidth="1"/>
    <col min="6152" max="6152" width="7.85546875" style="2" customWidth="1"/>
    <col min="6153" max="6153" width="12.5703125" style="2" customWidth="1"/>
    <col min="6154" max="6154" width="6" style="2" customWidth="1"/>
    <col min="6155" max="6155" width="6.42578125" style="2" customWidth="1"/>
    <col min="6156" max="6156" width="7.42578125" style="2" customWidth="1"/>
    <col min="6157" max="6157" width="6.85546875" style="2" customWidth="1"/>
    <col min="6158" max="6158" width="7.140625" style="2" customWidth="1"/>
    <col min="6159" max="6159" width="9.140625" style="2"/>
    <col min="6160" max="6160" width="7.140625" style="2" customWidth="1"/>
    <col min="6161" max="6161" width="11.28515625" style="2" customWidth="1"/>
    <col min="6162" max="6162" width="8.85546875" style="2" customWidth="1"/>
    <col min="6163" max="6163" width="5.85546875" style="2" customWidth="1"/>
    <col min="6164" max="6164" width="6.42578125" style="2" customWidth="1"/>
    <col min="6165" max="6165" width="6.85546875" style="2" customWidth="1"/>
    <col min="6166" max="6168" width="6.28515625" style="2" customWidth="1"/>
    <col min="6169" max="6169" width="5.85546875" style="2" customWidth="1"/>
    <col min="6170" max="6400" width="9.140625" style="2"/>
    <col min="6401" max="6401" width="22.42578125" style="2" customWidth="1"/>
    <col min="6402" max="6402" width="12.28515625" style="2" customWidth="1"/>
    <col min="6403" max="6403" width="8.42578125" style="2" customWidth="1"/>
    <col min="6404" max="6404" width="8.7109375" style="2" customWidth="1"/>
    <col min="6405" max="6405" width="9.5703125" style="2" customWidth="1"/>
    <col min="6406" max="6406" width="8.85546875" style="2" customWidth="1"/>
    <col min="6407" max="6407" width="8.7109375" style="2" customWidth="1"/>
    <col min="6408" max="6408" width="7.85546875" style="2" customWidth="1"/>
    <col min="6409" max="6409" width="12.5703125" style="2" customWidth="1"/>
    <col min="6410" max="6410" width="6" style="2" customWidth="1"/>
    <col min="6411" max="6411" width="6.42578125" style="2" customWidth="1"/>
    <col min="6412" max="6412" width="7.42578125" style="2" customWidth="1"/>
    <col min="6413" max="6413" width="6.85546875" style="2" customWidth="1"/>
    <col min="6414" max="6414" width="7.140625" style="2" customWidth="1"/>
    <col min="6415" max="6415" width="9.140625" style="2"/>
    <col min="6416" max="6416" width="7.140625" style="2" customWidth="1"/>
    <col min="6417" max="6417" width="11.28515625" style="2" customWidth="1"/>
    <col min="6418" max="6418" width="8.85546875" style="2" customWidth="1"/>
    <col min="6419" max="6419" width="5.85546875" style="2" customWidth="1"/>
    <col min="6420" max="6420" width="6.42578125" style="2" customWidth="1"/>
    <col min="6421" max="6421" width="6.85546875" style="2" customWidth="1"/>
    <col min="6422" max="6424" width="6.28515625" style="2" customWidth="1"/>
    <col min="6425" max="6425" width="5.85546875" style="2" customWidth="1"/>
    <col min="6426" max="6656" width="9.140625" style="2"/>
    <col min="6657" max="6657" width="22.42578125" style="2" customWidth="1"/>
    <col min="6658" max="6658" width="12.28515625" style="2" customWidth="1"/>
    <col min="6659" max="6659" width="8.42578125" style="2" customWidth="1"/>
    <col min="6660" max="6660" width="8.7109375" style="2" customWidth="1"/>
    <col min="6661" max="6661" width="9.5703125" style="2" customWidth="1"/>
    <col min="6662" max="6662" width="8.85546875" style="2" customWidth="1"/>
    <col min="6663" max="6663" width="8.7109375" style="2" customWidth="1"/>
    <col min="6664" max="6664" width="7.85546875" style="2" customWidth="1"/>
    <col min="6665" max="6665" width="12.5703125" style="2" customWidth="1"/>
    <col min="6666" max="6666" width="6" style="2" customWidth="1"/>
    <col min="6667" max="6667" width="6.42578125" style="2" customWidth="1"/>
    <col min="6668" max="6668" width="7.42578125" style="2" customWidth="1"/>
    <col min="6669" max="6669" width="6.85546875" style="2" customWidth="1"/>
    <col min="6670" max="6670" width="7.140625" style="2" customWidth="1"/>
    <col min="6671" max="6671" width="9.140625" style="2"/>
    <col min="6672" max="6672" width="7.140625" style="2" customWidth="1"/>
    <col min="6673" max="6673" width="11.28515625" style="2" customWidth="1"/>
    <col min="6674" max="6674" width="8.85546875" style="2" customWidth="1"/>
    <col min="6675" max="6675" width="5.85546875" style="2" customWidth="1"/>
    <col min="6676" max="6676" width="6.42578125" style="2" customWidth="1"/>
    <col min="6677" max="6677" width="6.85546875" style="2" customWidth="1"/>
    <col min="6678" max="6680" width="6.28515625" style="2" customWidth="1"/>
    <col min="6681" max="6681" width="5.85546875" style="2" customWidth="1"/>
    <col min="6682" max="6912" width="9.140625" style="2"/>
    <col min="6913" max="6913" width="22.42578125" style="2" customWidth="1"/>
    <col min="6914" max="6914" width="12.28515625" style="2" customWidth="1"/>
    <col min="6915" max="6915" width="8.42578125" style="2" customWidth="1"/>
    <col min="6916" max="6916" width="8.7109375" style="2" customWidth="1"/>
    <col min="6917" max="6917" width="9.5703125" style="2" customWidth="1"/>
    <col min="6918" max="6918" width="8.85546875" style="2" customWidth="1"/>
    <col min="6919" max="6919" width="8.7109375" style="2" customWidth="1"/>
    <col min="6920" max="6920" width="7.85546875" style="2" customWidth="1"/>
    <col min="6921" max="6921" width="12.5703125" style="2" customWidth="1"/>
    <col min="6922" max="6922" width="6" style="2" customWidth="1"/>
    <col min="6923" max="6923" width="6.42578125" style="2" customWidth="1"/>
    <col min="6924" max="6924" width="7.42578125" style="2" customWidth="1"/>
    <col min="6925" max="6925" width="6.85546875" style="2" customWidth="1"/>
    <col min="6926" max="6926" width="7.140625" style="2" customWidth="1"/>
    <col min="6927" max="6927" width="9.140625" style="2"/>
    <col min="6928" max="6928" width="7.140625" style="2" customWidth="1"/>
    <col min="6929" max="6929" width="11.28515625" style="2" customWidth="1"/>
    <col min="6930" max="6930" width="8.85546875" style="2" customWidth="1"/>
    <col min="6931" max="6931" width="5.85546875" style="2" customWidth="1"/>
    <col min="6932" max="6932" width="6.42578125" style="2" customWidth="1"/>
    <col min="6933" max="6933" width="6.85546875" style="2" customWidth="1"/>
    <col min="6934" max="6936" width="6.28515625" style="2" customWidth="1"/>
    <col min="6937" max="6937" width="5.85546875" style="2" customWidth="1"/>
    <col min="6938" max="7168" width="9.140625" style="2"/>
    <col min="7169" max="7169" width="22.42578125" style="2" customWidth="1"/>
    <col min="7170" max="7170" width="12.28515625" style="2" customWidth="1"/>
    <col min="7171" max="7171" width="8.42578125" style="2" customWidth="1"/>
    <col min="7172" max="7172" width="8.7109375" style="2" customWidth="1"/>
    <col min="7173" max="7173" width="9.5703125" style="2" customWidth="1"/>
    <col min="7174" max="7174" width="8.85546875" style="2" customWidth="1"/>
    <col min="7175" max="7175" width="8.7109375" style="2" customWidth="1"/>
    <col min="7176" max="7176" width="7.85546875" style="2" customWidth="1"/>
    <col min="7177" max="7177" width="12.5703125" style="2" customWidth="1"/>
    <col min="7178" max="7178" width="6" style="2" customWidth="1"/>
    <col min="7179" max="7179" width="6.42578125" style="2" customWidth="1"/>
    <col min="7180" max="7180" width="7.42578125" style="2" customWidth="1"/>
    <col min="7181" max="7181" width="6.85546875" style="2" customWidth="1"/>
    <col min="7182" max="7182" width="7.140625" style="2" customWidth="1"/>
    <col min="7183" max="7183" width="9.140625" style="2"/>
    <col min="7184" max="7184" width="7.140625" style="2" customWidth="1"/>
    <col min="7185" max="7185" width="11.28515625" style="2" customWidth="1"/>
    <col min="7186" max="7186" width="8.85546875" style="2" customWidth="1"/>
    <col min="7187" max="7187" width="5.85546875" style="2" customWidth="1"/>
    <col min="7188" max="7188" width="6.42578125" style="2" customWidth="1"/>
    <col min="7189" max="7189" width="6.85546875" style="2" customWidth="1"/>
    <col min="7190" max="7192" width="6.28515625" style="2" customWidth="1"/>
    <col min="7193" max="7193" width="5.85546875" style="2" customWidth="1"/>
    <col min="7194" max="7424" width="9.140625" style="2"/>
    <col min="7425" max="7425" width="22.42578125" style="2" customWidth="1"/>
    <col min="7426" max="7426" width="12.28515625" style="2" customWidth="1"/>
    <col min="7427" max="7427" width="8.42578125" style="2" customWidth="1"/>
    <col min="7428" max="7428" width="8.7109375" style="2" customWidth="1"/>
    <col min="7429" max="7429" width="9.5703125" style="2" customWidth="1"/>
    <col min="7430" max="7430" width="8.85546875" style="2" customWidth="1"/>
    <col min="7431" max="7431" width="8.7109375" style="2" customWidth="1"/>
    <col min="7432" max="7432" width="7.85546875" style="2" customWidth="1"/>
    <col min="7433" max="7433" width="12.5703125" style="2" customWidth="1"/>
    <col min="7434" max="7434" width="6" style="2" customWidth="1"/>
    <col min="7435" max="7435" width="6.42578125" style="2" customWidth="1"/>
    <col min="7436" max="7436" width="7.42578125" style="2" customWidth="1"/>
    <col min="7437" max="7437" width="6.85546875" style="2" customWidth="1"/>
    <col min="7438" max="7438" width="7.140625" style="2" customWidth="1"/>
    <col min="7439" max="7439" width="9.140625" style="2"/>
    <col min="7440" max="7440" width="7.140625" style="2" customWidth="1"/>
    <col min="7441" max="7441" width="11.28515625" style="2" customWidth="1"/>
    <col min="7442" max="7442" width="8.85546875" style="2" customWidth="1"/>
    <col min="7443" max="7443" width="5.85546875" style="2" customWidth="1"/>
    <col min="7444" max="7444" width="6.42578125" style="2" customWidth="1"/>
    <col min="7445" max="7445" width="6.85546875" style="2" customWidth="1"/>
    <col min="7446" max="7448" width="6.28515625" style="2" customWidth="1"/>
    <col min="7449" max="7449" width="5.85546875" style="2" customWidth="1"/>
    <col min="7450" max="7680" width="9.140625" style="2"/>
    <col min="7681" max="7681" width="22.42578125" style="2" customWidth="1"/>
    <col min="7682" max="7682" width="12.28515625" style="2" customWidth="1"/>
    <col min="7683" max="7683" width="8.42578125" style="2" customWidth="1"/>
    <col min="7684" max="7684" width="8.7109375" style="2" customWidth="1"/>
    <col min="7685" max="7685" width="9.5703125" style="2" customWidth="1"/>
    <col min="7686" max="7686" width="8.85546875" style="2" customWidth="1"/>
    <col min="7687" max="7687" width="8.7109375" style="2" customWidth="1"/>
    <col min="7688" max="7688" width="7.85546875" style="2" customWidth="1"/>
    <col min="7689" max="7689" width="12.5703125" style="2" customWidth="1"/>
    <col min="7690" max="7690" width="6" style="2" customWidth="1"/>
    <col min="7691" max="7691" width="6.42578125" style="2" customWidth="1"/>
    <col min="7692" max="7692" width="7.42578125" style="2" customWidth="1"/>
    <col min="7693" max="7693" width="6.85546875" style="2" customWidth="1"/>
    <col min="7694" max="7694" width="7.140625" style="2" customWidth="1"/>
    <col min="7695" max="7695" width="9.140625" style="2"/>
    <col min="7696" max="7696" width="7.140625" style="2" customWidth="1"/>
    <col min="7697" max="7697" width="11.28515625" style="2" customWidth="1"/>
    <col min="7698" max="7698" width="8.85546875" style="2" customWidth="1"/>
    <col min="7699" max="7699" width="5.85546875" style="2" customWidth="1"/>
    <col min="7700" max="7700" width="6.42578125" style="2" customWidth="1"/>
    <col min="7701" max="7701" width="6.85546875" style="2" customWidth="1"/>
    <col min="7702" max="7704" width="6.28515625" style="2" customWidth="1"/>
    <col min="7705" max="7705" width="5.85546875" style="2" customWidth="1"/>
    <col min="7706" max="7936" width="9.140625" style="2"/>
    <col min="7937" max="7937" width="22.42578125" style="2" customWidth="1"/>
    <col min="7938" max="7938" width="12.28515625" style="2" customWidth="1"/>
    <col min="7939" max="7939" width="8.42578125" style="2" customWidth="1"/>
    <col min="7940" max="7940" width="8.7109375" style="2" customWidth="1"/>
    <col min="7941" max="7941" width="9.5703125" style="2" customWidth="1"/>
    <col min="7942" max="7942" width="8.85546875" style="2" customWidth="1"/>
    <col min="7943" max="7943" width="8.7109375" style="2" customWidth="1"/>
    <col min="7944" max="7944" width="7.85546875" style="2" customWidth="1"/>
    <col min="7945" max="7945" width="12.5703125" style="2" customWidth="1"/>
    <col min="7946" max="7946" width="6" style="2" customWidth="1"/>
    <col min="7947" max="7947" width="6.42578125" style="2" customWidth="1"/>
    <col min="7948" max="7948" width="7.42578125" style="2" customWidth="1"/>
    <col min="7949" max="7949" width="6.85546875" style="2" customWidth="1"/>
    <col min="7950" max="7950" width="7.140625" style="2" customWidth="1"/>
    <col min="7951" max="7951" width="9.140625" style="2"/>
    <col min="7952" max="7952" width="7.140625" style="2" customWidth="1"/>
    <col min="7953" max="7953" width="11.28515625" style="2" customWidth="1"/>
    <col min="7954" max="7954" width="8.85546875" style="2" customWidth="1"/>
    <col min="7955" max="7955" width="5.85546875" style="2" customWidth="1"/>
    <col min="7956" max="7956" width="6.42578125" style="2" customWidth="1"/>
    <col min="7957" max="7957" width="6.85546875" style="2" customWidth="1"/>
    <col min="7958" max="7960" width="6.28515625" style="2" customWidth="1"/>
    <col min="7961" max="7961" width="5.85546875" style="2" customWidth="1"/>
    <col min="7962" max="8192" width="9.140625" style="2"/>
    <col min="8193" max="8193" width="22.42578125" style="2" customWidth="1"/>
    <col min="8194" max="8194" width="12.28515625" style="2" customWidth="1"/>
    <col min="8195" max="8195" width="8.42578125" style="2" customWidth="1"/>
    <col min="8196" max="8196" width="8.7109375" style="2" customWidth="1"/>
    <col min="8197" max="8197" width="9.5703125" style="2" customWidth="1"/>
    <col min="8198" max="8198" width="8.85546875" style="2" customWidth="1"/>
    <col min="8199" max="8199" width="8.7109375" style="2" customWidth="1"/>
    <col min="8200" max="8200" width="7.85546875" style="2" customWidth="1"/>
    <col min="8201" max="8201" width="12.5703125" style="2" customWidth="1"/>
    <col min="8202" max="8202" width="6" style="2" customWidth="1"/>
    <col min="8203" max="8203" width="6.42578125" style="2" customWidth="1"/>
    <col min="8204" max="8204" width="7.42578125" style="2" customWidth="1"/>
    <col min="8205" max="8205" width="6.85546875" style="2" customWidth="1"/>
    <col min="8206" max="8206" width="7.140625" style="2" customWidth="1"/>
    <col min="8207" max="8207" width="9.140625" style="2"/>
    <col min="8208" max="8208" width="7.140625" style="2" customWidth="1"/>
    <col min="8209" max="8209" width="11.28515625" style="2" customWidth="1"/>
    <col min="8210" max="8210" width="8.85546875" style="2" customWidth="1"/>
    <col min="8211" max="8211" width="5.85546875" style="2" customWidth="1"/>
    <col min="8212" max="8212" width="6.42578125" style="2" customWidth="1"/>
    <col min="8213" max="8213" width="6.85546875" style="2" customWidth="1"/>
    <col min="8214" max="8216" width="6.28515625" style="2" customWidth="1"/>
    <col min="8217" max="8217" width="5.85546875" style="2" customWidth="1"/>
    <col min="8218" max="8448" width="9.140625" style="2"/>
    <col min="8449" max="8449" width="22.42578125" style="2" customWidth="1"/>
    <col min="8450" max="8450" width="12.28515625" style="2" customWidth="1"/>
    <col min="8451" max="8451" width="8.42578125" style="2" customWidth="1"/>
    <col min="8452" max="8452" width="8.7109375" style="2" customWidth="1"/>
    <col min="8453" max="8453" width="9.5703125" style="2" customWidth="1"/>
    <col min="8454" max="8454" width="8.85546875" style="2" customWidth="1"/>
    <col min="8455" max="8455" width="8.7109375" style="2" customWidth="1"/>
    <col min="8456" max="8456" width="7.85546875" style="2" customWidth="1"/>
    <col min="8457" max="8457" width="12.5703125" style="2" customWidth="1"/>
    <col min="8458" max="8458" width="6" style="2" customWidth="1"/>
    <col min="8459" max="8459" width="6.42578125" style="2" customWidth="1"/>
    <col min="8460" max="8460" width="7.42578125" style="2" customWidth="1"/>
    <col min="8461" max="8461" width="6.85546875" style="2" customWidth="1"/>
    <col min="8462" max="8462" width="7.140625" style="2" customWidth="1"/>
    <col min="8463" max="8463" width="9.140625" style="2"/>
    <col min="8464" max="8464" width="7.140625" style="2" customWidth="1"/>
    <col min="8465" max="8465" width="11.28515625" style="2" customWidth="1"/>
    <col min="8466" max="8466" width="8.85546875" style="2" customWidth="1"/>
    <col min="8467" max="8467" width="5.85546875" style="2" customWidth="1"/>
    <col min="8468" max="8468" width="6.42578125" style="2" customWidth="1"/>
    <col min="8469" max="8469" width="6.85546875" style="2" customWidth="1"/>
    <col min="8470" max="8472" width="6.28515625" style="2" customWidth="1"/>
    <col min="8473" max="8473" width="5.85546875" style="2" customWidth="1"/>
    <col min="8474" max="8704" width="9.140625" style="2"/>
    <col min="8705" max="8705" width="22.42578125" style="2" customWidth="1"/>
    <col min="8706" max="8706" width="12.28515625" style="2" customWidth="1"/>
    <col min="8707" max="8707" width="8.42578125" style="2" customWidth="1"/>
    <col min="8708" max="8708" width="8.7109375" style="2" customWidth="1"/>
    <col min="8709" max="8709" width="9.5703125" style="2" customWidth="1"/>
    <col min="8710" max="8710" width="8.85546875" style="2" customWidth="1"/>
    <col min="8711" max="8711" width="8.7109375" style="2" customWidth="1"/>
    <col min="8712" max="8712" width="7.85546875" style="2" customWidth="1"/>
    <col min="8713" max="8713" width="12.5703125" style="2" customWidth="1"/>
    <col min="8714" max="8714" width="6" style="2" customWidth="1"/>
    <col min="8715" max="8715" width="6.42578125" style="2" customWidth="1"/>
    <col min="8716" max="8716" width="7.42578125" style="2" customWidth="1"/>
    <col min="8717" max="8717" width="6.85546875" style="2" customWidth="1"/>
    <col min="8718" max="8718" width="7.140625" style="2" customWidth="1"/>
    <col min="8719" max="8719" width="9.140625" style="2"/>
    <col min="8720" max="8720" width="7.140625" style="2" customWidth="1"/>
    <col min="8721" max="8721" width="11.28515625" style="2" customWidth="1"/>
    <col min="8722" max="8722" width="8.85546875" style="2" customWidth="1"/>
    <col min="8723" max="8723" width="5.85546875" style="2" customWidth="1"/>
    <col min="8724" max="8724" width="6.42578125" style="2" customWidth="1"/>
    <col min="8725" max="8725" width="6.85546875" style="2" customWidth="1"/>
    <col min="8726" max="8728" width="6.28515625" style="2" customWidth="1"/>
    <col min="8729" max="8729" width="5.85546875" style="2" customWidth="1"/>
    <col min="8730" max="8960" width="9.140625" style="2"/>
    <col min="8961" max="8961" width="22.42578125" style="2" customWidth="1"/>
    <col min="8962" max="8962" width="12.28515625" style="2" customWidth="1"/>
    <col min="8963" max="8963" width="8.42578125" style="2" customWidth="1"/>
    <col min="8964" max="8964" width="8.7109375" style="2" customWidth="1"/>
    <col min="8965" max="8965" width="9.5703125" style="2" customWidth="1"/>
    <col min="8966" max="8966" width="8.85546875" style="2" customWidth="1"/>
    <col min="8967" max="8967" width="8.7109375" style="2" customWidth="1"/>
    <col min="8968" max="8968" width="7.85546875" style="2" customWidth="1"/>
    <col min="8969" max="8969" width="12.5703125" style="2" customWidth="1"/>
    <col min="8970" max="8970" width="6" style="2" customWidth="1"/>
    <col min="8971" max="8971" width="6.42578125" style="2" customWidth="1"/>
    <col min="8972" max="8972" width="7.42578125" style="2" customWidth="1"/>
    <col min="8973" max="8973" width="6.85546875" style="2" customWidth="1"/>
    <col min="8974" max="8974" width="7.140625" style="2" customWidth="1"/>
    <col min="8975" max="8975" width="9.140625" style="2"/>
    <col min="8976" max="8976" width="7.140625" style="2" customWidth="1"/>
    <col min="8977" max="8977" width="11.28515625" style="2" customWidth="1"/>
    <col min="8978" max="8978" width="8.85546875" style="2" customWidth="1"/>
    <col min="8979" max="8979" width="5.85546875" style="2" customWidth="1"/>
    <col min="8980" max="8980" width="6.42578125" style="2" customWidth="1"/>
    <col min="8981" max="8981" width="6.85546875" style="2" customWidth="1"/>
    <col min="8982" max="8984" width="6.28515625" style="2" customWidth="1"/>
    <col min="8985" max="8985" width="5.85546875" style="2" customWidth="1"/>
    <col min="8986" max="9216" width="9.140625" style="2"/>
    <col min="9217" max="9217" width="22.42578125" style="2" customWidth="1"/>
    <col min="9218" max="9218" width="12.28515625" style="2" customWidth="1"/>
    <col min="9219" max="9219" width="8.42578125" style="2" customWidth="1"/>
    <col min="9220" max="9220" width="8.7109375" style="2" customWidth="1"/>
    <col min="9221" max="9221" width="9.5703125" style="2" customWidth="1"/>
    <col min="9222" max="9222" width="8.85546875" style="2" customWidth="1"/>
    <col min="9223" max="9223" width="8.7109375" style="2" customWidth="1"/>
    <col min="9224" max="9224" width="7.85546875" style="2" customWidth="1"/>
    <col min="9225" max="9225" width="12.5703125" style="2" customWidth="1"/>
    <col min="9226" max="9226" width="6" style="2" customWidth="1"/>
    <col min="9227" max="9227" width="6.42578125" style="2" customWidth="1"/>
    <col min="9228" max="9228" width="7.42578125" style="2" customWidth="1"/>
    <col min="9229" max="9229" width="6.85546875" style="2" customWidth="1"/>
    <col min="9230" max="9230" width="7.140625" style="2" customWidth="1"/>
    <col min="9231" max="9231" width="9.140625" style="2"/>
    <col min="9232" max="9232" width="7.140625" style="2" customWidth="1"/>
    <col min="9233" max="9233" width="11.28515625" style="2" customWidth="1"/>
    <col min="9234" max="9234" width="8.85546875" style="2" customWidth="1"/>
    <col min="9235" max="9235" width="5.85546875" style="2" customWidth="1"/>
    <col min="9236" max="9236" width="6.42578125" style="2" customWidth="1"/>
    <col min="9237" max="9237" width="6.85546875" style="2" customWidth="1"/>
    <col min="9238" max="9240" width="6.28515625" style="2" customWidth="1"/>
    <col min="9241" max="9241" width="5.85546875" style="2" customWidth="1"/>
    <col min="9242" max="9472" width="9.140625" style="2"/>
    <col min="9473" max="9473" width="22.42578125" style="2" customWidth="1"/>
    <col min="9474" max="9474" width="12.28515625" style="2" customWidth="1"/>
    <col min="9475" max="9475" width="8.42578125" style="2" customWidth="1"/>
    <col min="9476" max="9476" width="8.7109375" style="2" customWidth="1"/>
    <col min="9477" max="9477" width="9.5703125" style="2" customWidth="1"/>
    <col min="9478" max="9478" width="8.85546875" style="2" customWidth="1"/>
    <col min="9479" max="9479" width="8.7109375" style="2" customWidth="1"/>
    <col min="9480" max="9480" width="7.85546875" style="2" customWidth="1"/>
    <col min="9481" max="9481" width="12.5703125" style="2" customWidth="1"/>
    <col min="9482" max="9482" width="6" style="2" customWidth="1"/>
    <col min="9483" max="9483" width="6.42578125" style="2" customWidth="1"/>
    <col min="9484" max="9484" width="7.42578125" style="2" customWidth="1"/>
    <col min="9485" max="9485" width="6.85546875" style="2" customWidth="1"/>
    <col min="9486" max="9486" width="7.140625" style="2" customWidth="1"/>
    <col min="9487" max="9487" width="9.140625" style="2"/>
    <col min="9488" max="9488" width="7.140625" style="2" customWidth="1"/>
    <col min="9489" max="9489" width="11.28515625" style="2" customWidth="1"/>
    <col min="9490" max="9490" width="8.85546875" style="2" customWidth="1"/>
    <col min="9491" max="9491" width="5.85546875" style="2" customWidth="1"/>
    <col min="9492" max="9492" width="6.42578125" style="2" customWidth="1"/>
    <col min="9493" max="9493" width="6.85546875" style="2" customWidth="1"/>
    <col min="9494" max="9496" width="6.28515625" style="2" customWidth="1"/>
    <col min="9497" max="9497" width="5.85546875" style="2" customWidth="1"/>
    <col min="9498" max="9728" width="9.140625" style="2"/>
    <col min="9729" max="9729" width="22.42578125" style="2" customWidth="1"/>
    <col min="9730" max="9730" width="12.28515625" style="2" customWidth="1"/>
    <col min="9731" max="9731" width="8.42578125" style="2" customWidth="1"/>
    <col min="9732" max="9732" width="8.7109375" style="2" customWidth="1"/>
    <col min="9733" max="9733" width="9.5703125" style="2" customWidth="1"/>
    <col min="9734" max="9734" width="8.85546875" style="2" customWidth="1"/>
    <col min="9735" max="9735" width="8.7109375" style="2" customWidth="1"/>
    <col min="9736" max="9736" width="7.85546875" style="2" customWidth="1"/>
    <col min="9737" max="9737" width="12.5703125" style="2" customWidth="1"/>
    <col min="9738" max="9738" width="6" style="2" customWidth="1"/>
    <col min="9739" max="9739" width="6.42578125" style="2" customWidth="1"/>
    <col min="9740" max="9740" width="7.42578125" style="2" customWidth="1"/>
    <col min="9741" max="9741" width="6.85546875" style="2" customWidth="1"/>
    <col min="9742" max="9742" width="7.140625" style="2" customWidth="1"/>
    <col min="9743" max="9743" width="9.140625" style="2"/>
    <col min="9744" max="9744" width="7.140625" style="2" customWidth="1"/>
    <col min="9745" max="9745" width="11.28515625" style="2" customWidth="1"/>
    <col min="9746" max="9746" width="8.85546875" style="2" customWidth="1"/>
    <col min="9747" max="9747" width="5.85546875" style="2" customWidth="1"/>
    <col min="9748" max="9748" width="6.42578125" style="2" customWidth="1"/>
    <col min="9749" max="9749" width="6.85546875" style="2" customWidth="1"/>
    <col min="9750" max="9752" width="6.28515625" style="2" customWidth="1"/>
    <col min="9753" max="9753" width="5.85546875" style="2" customWidth="1"/>
    <col min="9754" max="9984" width="9.140625" style="2"/>
    <col min="9985" max="9985" width="22.42578125" style="2" customWidth="1"/>
    <col min="9986" max="9986" width="12.28515625" style="2" customWidth="1"/>
    <col min="9987" max="9987" width="8.42578125" style="2" customWidth="1"/>
    <col min="9988" max="9988" width="8.7109375" style="2" customWidth="1"/>
    <col min="9989" max="9989" width="9.5703125" style="2" customWidth="1"/>
    <col min="9990" max="9990" width="8.85546875" style="2" customWidth="1"/>
    <col min="9991" max="9991" width="8.7109375" style="2" customWidth="1"/>
    <col min="9992" max="9992" width="7.85546875" style="2" customWidth="1"/>
    <col min="9993" max="9993" width="12.5703125" style="2" customWidth="1"/>
    <col min="9994" max="9994" width="6" style="2" customWidth="1"/>
    <col min="9995" max="9995" width="6.42578125" style="2" customWidth="1"/>
    <col min="9996" max="9996" width="7.42578125" style="2" customWidth="1"/>
    <col min="9997" max="9997" width="6.85546875" style="2" customWidth="1"/>
    <col min="9998" max="9998" width="7.140625" style="2" customWidth="1"/>
    <col min="9999" max="9999" width="9.140625" style="2"/>
    <col min="10000" max="10000" width="7.140625" style="2" customWidth="1"/>
    <col min="10001" max="10001" width="11.28515625" style="2" customWidth="1"/>
    <col min="10002" max="10002" width="8.85546875" style="2" customWidth="1"/>
    <col min="10003" max="10003" width="5.85546875" style="2" customWidth="1"/>
    <col min="10004" max="10004" width="6.42578125" style="2" customWidth="1"/>
    <col min="10005" max="10005" width="6.85546875" style="2" customWidth="1"/>
    <col min="10006" max="10008" width="6.28515625" style="2" customWidth="1"/>
    <col min="10009" max="10009" width="5.85546875" style="2" customWidth="1"/>
    <col min="10010" max="10240" width="9.140625" style="2"/>
    <col min="10241" max="10241" width="22.42578125" style="2" customWidth="1"/>
    <col min="10242" max="10242" width="12.28515625" style="2" customWidth="1"/>
    <col min="10243" max="10243" width="8.42578125" style="2" customWidth="1"/>
    <col min="10244" max="10244" width="8.7109375" style="2" customWidth="1"/>
    <col min="10245" max="10245" width="9.5703125" style="2" customWidth="1"/>
    <col min="10246" max="10246" width="8.85546875" style="2" customWidth="1"/>
    <col min="10247" max="10247" width="8.7109375" style="2" customWidth="1"/>
    <col min="10248" max="10248" width="7.85546875" style="2" customWidth="1"/>
    <col min="10249" max="10249" width="12.5703125" style="2" customWidth="1"/>
    <col min="10250" max="10250" width="6" style="2" customWidth="1"/>
    <col min="10251" max="10251" width="6.42578125" style="2" customWidth="1"/>
    <col min="10252" max="10252" width="7.42578125" style="2" customWidth="1"/>
    <col min="10253" max="10253" width="6.85546875" style="2" customWidth="1"/>
    <col min="10254" max="10254" width="7.140625" style="2" customWidth="1"/>
    <col min="10255" max="10255" width="9.140625" style="2"/>
    <col min="10256" max="10256" width="7.140625" style="2" customWidth="1"/>
    <col min="10257" max="10257" width="11.28515625" style="2" customWidth="1"/>
    <col min="10258" max="10258" width="8.85546875" style="2" customWidth="1"/>
    <col min="10259" max="10259" width="5.85546875" style="2" customWidth="1"/>
    <col min="10260" max="10260" width="6.42578125" style="2" customWidth="1"/>
    <col min="10261" max="10261" width="6.85546875" style="2" customWidth="1"/>
    <col min="10262" max="10264" width="6.28515625" style="2" customWidth="1"/>
    <col min="10265" max="10265" width="5.85546875" style="2" customWidth="1"/>
    <col min="10266" max="10496" width="9.140625" style="2"/>
    <col min="10497" max="10497" width="22.42578125" style="2" customWidth="1"/>
    <col min="10498" max="10498" width="12.28515625" style="2" customWidth="1"/>
    <col min="10499" max="10499" width="8.42578125" style="2" customWidth="1"/>
    <col min="10500" max="10500" width="8.7109375" style="2" customWidth="1"/>
    <col min="10501" max="10501" width="9.5703125" style="2" customWidth="1"/>
    <col min="10502" max="10502" width="8.85546875" style="2" customWidth="1"/>
    <col min="10503" max="10503" width="8.7109375" style="2" customWidth="1"/>
    <col min="10504" max="10504" width="7.85546875" style="2" customWidth="1"/>
    <col min="10505" max="10505" width="12.5703125" style="2" customWidth="1"/>
    <col min="10506" max="10506" width="6" style="2" customWidth="1"/>
    <col min="10507" max="10507" width="6.42578125" style="2" customWidth="1"/>
    <col min="10508" max="10508" width="7.42578125" style="2" customWidth="1"/>
    <col min="10509" max="10509" width="6.85546875" style="2" customWidth="1"/>
    <col min="10510" max="10510" width="7.140625" style="2" customWidth="1"/>
    <col min="10511" max="10511" width="9.140625" style="2"/>
    <col min="10512" max="10512" width="7.140625" style="2" customWidth="1"/>
    <col min="10513" max="10513" width="11.28515625" style="2" customWidth="1"/>
    <col min="10514" max="10514" width="8.85546875" style="2" customWidth="1"/>
    <col min="10515" max="10515" width="5.85546875" style="2" customWidth="1"/>
    <col min="10516" max="10516" width="6.42578125" style="2" customWidth="1"/>
    <col min="10517" max="10517" width="6.85546875" style="2" customWidth="1"/>
    <col min="10518" max="10520" width="6.28515625" style="2" customWidth="1"/>
    <col min="10521" max="10521" width="5.85546875" style="2" customWidth="1"/>
    <col min="10522" max="10752" width="9.140625" style="2"/>
    <col min="10753" max="10753" width="22.42578125" style="2" customWidth="1"/>
    <col min="10754" max="10754" width="12.28515625" style="2" customWidth="1"/>
    <col min="10755" max="10755" width="8.42578125" style="2" customWidth="1"/>
    <col min="10756" max="10756" width="8.7109375" style="2" customWidth="1"/>
    <col min="10757" max="10757" width="9.5703125" style="2" customWidth="1"/>
    <col min="10758" max="10758" width="8.85546875" style="2" customWidth="1"/>
    <col min="10759" max="10759" width="8.7109375" style="2" customWidth="1"/>
    <col min="10760" max="10760" width="7.85546875" style="2" customWidth="1"/>
    <col min="10761" max="10761" width="12.5703125" style="2" customWidth="1"/>
    <col min="10762" max="10762" width="6" style="2" customWidth="1"/>
    <col min="10763" max="10763" width="6.42578125" style="2" customWidth="1"/>
    <col min="10764" max="10764" width="7.42578125" style="2" customWidth="1"/>
    <col min="10765" max="10765" width="6.85546875" style="2" customWidth="1"/>
    <col min="10766" max="10766" width="7.140625" style="2" customWidth="1"/>
    <col min="10767" max="10767" width="9.140625" style="2"/>
    <col min="10768" max="10768" width="7.140625" style="2" customWidth="1"/>
    <col min="10769" max="10769" width="11.28515625" style="2" customWidth="1"/>
    <col min="10770" max="10770" width="8.85546875" style="2" customWidth="1"/>
    <col min="10771" max="10771" width="5.85546875" style="2" customWidth="1"/>
    <col min="10772" max="10772" width="6.42578125" style="2" customWidth="1"/>
    <col min="10773" max="10773" width="6.85546875" style="2" customWidth="1"/>
    <col min="10774" max="10776" width="6.28515625" style="2" customWidth="1"/>
    <col min="10777" max="10777" width="5.85546875" style="2" customWidth="1"/>
    <col min="10778" max="11008" width="9.140625" style="2"/>
    <col min="11009" max="11009" width="22.42578125" style="2" customWidth="1"/>
    <col min="11010" max="11010" width="12.28515625" style="2" customWidth="1"/>
    <col min="11011" max="11011" width="8.42578125" style="2" customWidth="1"/>
    <col min="11012" max="11012" width="8.7109375" style="2" customWidth="1"/>
    <col min="11013" max="11013" width="9.5703125" style="2" customWidth="1"/>
    <col min="11014" max="11014" width="8.85546875" style="2" customWidth="1"/>
    <col min="11015" max="11015" width="8.7109375" style="2" customWidth="1"/>
    <col min="11016" max="11016" width="7.85546875" style="2" customWidth="1"/>
    <col min="11017" max="11017" width="12.5703125" style="2" customWidth="1"/>
    <col min="11018" max="11018" width="6" style="2" customWidth="1"/>
    <col min="11019" max="11019" width="6.42578125" style="2" customWidth="1"/>
    <col min="11020" max="11020" width="7.42578125" style="2" customWidth="1"/>
    <col min="11021" max="11021" width="6.85546875" style="2" customWidth="1"/>
    <col min="11022" max="11022" width="7.140625" style="2" customWidth="1"/>
    <col min="11023" max="11023" width="9.140625" style="2"/>
    <col min="11024" max="11024" width="7.140625" style="2" customWidth="1"/>
    <col min="11025" max="11025" width="11.28515625" style="2" customWidth="1"/>
    <col min="11026" max="11026" width="8.85546875" style="2" customWidth="1"/>
    <col min="11027" max="11027" width="5.85546875" style="2" customWidth="1"/>
    <col min="11028" max="11028" width="6.42578125" style="2" customWidth="1"/>
    <col min="11029" max="11029" width="6.85546875" style="2" customWidth="1"/>
    <col min="11030" max="11032" width="6.28515625" style="2" customWidth="1"/>
    <col min="11033" max="11033" width="5.85546875" style="2" customWidth="1"/>
    <col min="11034" max="11264" width="9.140625" style="2"/>
    <col min="11265" max="11265" width="22.42578125" style="2" customWidth="1"/>
    <col min="11266" max="11266" width="12.28515625" style="2" customWidth="1"/>
    <col min="11267" max="11267" width="8.42578125" style="2" customWidth="1"/>
    <col min="11268" max="11268" width="8.7109375" style="2" customWidth="1"/>
    <col min="11269" max="11269" width="9.5703125" style="2" customWidth="1"/>
    <col min="11270" max="11270" width="8.85546875" style="2" customWidth="1"/>
    <col min="11271" max="11271" width="8.7109375" style="2" customWidth="1"/>
    <col min="11272" max="11272" width="7.85546875" style="2" customWidth="1"/>
    <col min="11273" max="11273" width="12.5703125" style="2" customWidth="1"/>
    <col min="11274" max="11274" width="6" style="2" customWidth="1"/>
    <col min="11275" max="11275" width="6.42578125" style="2" customWidth="1"/>
    <col min="11276" max="11276" width="7.42578125" style="2" customWidth="1"/>
    <col min="11277" max="11277" width="6.85546875" style="2" customWidth="1"/>
    <col min="11278" max="11278" width="7.140625" style="2" customWidth="1"/>
    <col min="11279" max="11279" width="9.140625" style="2"/>
    <col min="11280" max="11280" width="7.140625" style="2" customWidth="1"/>
    <col min="11281" max="11281" width="11.28515625" style="2" customWidth="1"/>
    <col min="11282" max="11282" width="8.85546875" style="2" customWidth="1"/>
    <col min="11283" max="11283" width="5.85546875" style="2" customWidth="1"/>
    <col min="11284" max="11284" width="6.42578125" style="2" customWidth="1"/>
    <col min="11285" max="11285" width="6.85546875" style="2" customWidth="1"/>
    <col min="11286" max="11288" width="6.28515625" style="2" customWidth="1"/>
    <col min="11289" max="11289" width="5.85546875" style="2" customWidth="1"/>
    <col min="11290" max="11520" width="9.140625" style="2"/>
    <col min="11521" max="11521" width="22.42578125" style="2" customWidth="1"/>
    <col min="11522" max="11522" width="12.28515625" style="2" customWidth="1"/>
    <col min="11523" max="11523" width="8.42578125" style="2" customWidth="1"/>
    <col min="11524" max="11524" width="8.7109375" style="2" customWidth="1"/>
    <col min="11525" max="11525" width="9.5703125" style="2" customWidth="1"/>
    <col min="11526" max="11526" width="8.85546875" style="2" customWidth="1"/>
    <col min="11527" max="11527" width="8.7109375" style="2" customWidth="1"/>
    <col min="11528" max="11528" width="7.85546875" style="2" customWidth="1"/>
    <col min="11529" max="11529" width="12.5703125" style="2" customWidth="1"/>
    <col min="11530" max="11530" width="6" style="2" customWidth="1"/>
    <col min="11531" max="11531" width="6.42578125" style="2" customWidth="1"/>
    <col min="11532" max="11532" width="7.42578125" style="2" customWidth="1"/>
    <col min="11533" max="11533" width="6.85546875" style="2" customWidth="1"/>
    <col min="11534" max="11534" width="7.140625" style="2" customWidth="1"/>
    <col min="11535" max="11535" width="9.140625" style="2"/>
    <col min="11536" max="11536" width="7.140625" style="2" customWidth="1"/>
    <col min="11537" max="11537" width="11.28515625" style="2" customWidth="1"/>
    <col min="11538" max="11538" width="8.85546875" style="2" customWidth="1"/>
    <col min="11539" max="11539" width="5.85546875" style="2" customWidth="1"/>
    <col min="11540" max="11540" width="6.42578125" style="2" customWidth="1"/>
    <col min="11541" max="11541" width="6.85546875" style="2" customWidth="1"/>
    <col min="11542" max="11544" width="6.28515625" style="2" customWidth="1"/>
    <col min="11545" max="11545" width="5.85546875" style="2" customWidth="1"/>
    <col min="11546" max="11776" width="9.140625" style="2"/>
    <col min="11777" max="11777" width="22.42578125" style="2" customWidth="1"/>
    <col min="11778" max="11778" width="12.28515625" style="2" customWidth="1"/>
    <col min="11779" max="11779" width="8.42578125" style="2" customWidth="1"/>
    <col min="11780" max="11780" width="8.7109375" style="2" customWidth="1"/>
    <col min="11781" max="11781" width="9.5703125" style="2" customWidth="1"/>
    <col min="11782" max="11782" width="8.85546875" style="2" customWidth="1"/>
    <col min="11783" max="11783" width="8.7109375" style="2" customWidth="1"/>
    <col min="11784" max="11784" width="7.85546875" style="2" customWidth="1"/>
    <col min="11785" max="11785" width="12.5703125" style="2" customWidth="1"/>
    <col min="11786" max="11786" width="6" style="2" customWidth="1"/>
    <col min="11787" max="11787" width="6.42578125" style="2" customWidth="1"/>
    <col min="11788" max="11788" width="7.42578125" style="2" customWidth="1"/>
    <col min="11789" max="11789" width="6.85546875" style="2" customWidth="1"/>
    <col min="11790" max="11790" width="7.140625" style="2" customWidth="1"/>
    <col min="11791" max="11791" width="9.140625" style="2"/>
    <col min="11792" max="11792" width="7.140625" style="2" customWidth="1"/>
    <col min="11793" max="11793" width="11.28515625" style="2" customWidth="1"/>
    <col min="11794" max="11794" width="8.85546875" style="2" customWidth="1"/>
    <col min="11795" max="11795" width="5.85546875" style="2" customWidth="1"/>
    <col min="11796" max="11796" width="6.42578125" style="2" customWidth="1"/>
    <col min="11797" max="11797" width="6.85546875" style="2" customWidth="1"/>
    <col min="11798" max="11800" width="6.28515625" style="2" customWidth="1"/>
    <col min="11801" max="11801" width="5.85546875" style="2" customWidth="1"/>
    <col min="11802" max="12032" width="9.140625" style="2"/>
    <col min="12033" max="12033" width="22.42578125" style="2" customWidth="1"/>
    <col min="12034" max="12034" width="12.28515625" style="2" customWidth="1"/>
    <col min="12035" max="12035" width="8.42578125" style="2" customWidth="1"/>
    <col min="12036" max="12036" width="8.7109375" style="2" customWidth="1"/>
    <col min="12037" max="12037" width="9.5703125" style="2" customWidth="1"/>
    <col min="12038" max="12038" width="8.85546875" style="2" customWidth="1"/>
    <col min="12039" max="12039" width="8.7109375" style="2" customWidth="1"/>
    <col min="12040" max="12040" width="7.85546875" style="2" customWidth="1"/>
    <col min="12041" max="12041" width="12.5703125" style="2" customWidth="1"/>
    <col min="12042" max="12042" width="6" style="2" customWidth="1"/>
    <col min="12043" max="12043" width="6.42578125" style="2" customWidth="1"/>
    <col min="12044" max="12044" width="7.42578125" style="2" customWidth="1"/>
    <col min="12045" max="12045" width="6.85546875" style="2" customWidth="1"/>
    <col min="12046" max="12046" width="7.140625" style="2" customWidth="1"/>
    <col min="12047" max="12047" width="9.140625" style="2"/>
    <col min="12048" max="12048" width="7.140625" style="2" customWidth="1"/>
    <col min="12049" max="12049" width="11.28515625" style="2" customWidth="1"/>
    <col min="12050" max="12050" width="8.85546875" style="2" customWidth="1"/>
    <col min="12051" max="12051" width="5.85546875" style="2" customWidth="1"/>
    <col min="12052" max="12052" width="6.42578125" style="2" customWidth="1"/>
    <col min="12053" max="12053" width="6.85546875" style="2" customWidth="1"/>
    <col min="12054" max="12056" width="6.28515625" style="2" customWidth="1"/>
    <col min="12057" max="12057" width="5.85546875" style="2" customWidth="1"/>
    <col min="12058" max="12288" width="9.140625" style="2"/>
    <col min="12289" max="12289" width="22.42578125" style="2" customWidth="1"/>
    <col min="12290" max="12290" width="12.28515625" style="2" customWidth="1"/>
    <col min="12291" max="12291" width="8.42578125" style="2" customWidth="1"/>
    <col min="12292" max="12292" width="8.7109375" style="2" customWidth="1"/>
    <col min="12293" max="12293" width="9.5703125" style="2" customWidth="1"/>
    <col min="12294" max="12294" width="8.85546875" style="2" customWidth="1"/>
    <col min="12295" max="12295" width="8.7109375" style="2" customWidth="1"/>
    <col min="12296" max="12296" width="7.85546875" style="2" customWidth="1"/>
    <col min="12297" max="12297" width="12.5703125" style="2" customWidth="1"/>
    <col min="12298" max="12298" width="6" style="2" customWidth="1"/>
    <col min="12299" max="12299" width="6.42578125" style="2" customWidth="1"/>
    <col min="12300" max="12300" width="7.42578125" style="2" customWidth="1"/>
    <col min="12301" max="12301" width="6.85546875" style="2" customWidth="1"/>
    <col min="12302" max="12302" width="7.140625" style="2" customWidth="1"/>
    <col min="12303" max="12303" width="9.140625" style="2"/>
    <col min="12304" max="12304" width="7.140625" style="2" customWidth="1"/>
    <col min="12305" max="12305" width="11.28515625" style="2" customWidth="1"/>
    <col min="12306" max="12306" width="8.85546875" style="2" customWidth="1"/>
    <col min="12307" max="12307" width="5.85546875" style="2" customWidth="1"/>
    <col min="12308" max="12308" width="6.42578125" style="2" customWidth="1"/>
    <col min="12309" max="12309" width="6.85546875" style="2" customWidth="1"/>
    <col min="12310" max="12312" width="6.28515625" style="2" customWidth="1"/>
    <col min="12313" max="12313" width="5.85546875" style="2" customWidth="1"/>
    <col min="12314" max="12544" width="9.140625" style="2"/>
    <col min="12545" max="12545" width="22.42578125" style="2" customWidth="1"/>
    <col min="12546" max="12546" width="12.28515625" style="2" customWidth="1"/>
    <col min="12547" max="12547" width="8.42578125" style="2" customWidth="1"/>
    <col min="12548" max="12548" width="8.7109375" style="2" customWidth="1"/>
    <col min="12549" max="12549" width="9.5703125" style="2" customWidth="1"/>
    <col min="12550" max="12550" width="8.85546875" style="2" customWidth="1"/>
    <col min="12551" max="12551" width="8.7109375" style="2" customWidth="1"/>
    <col min="12552" max="12552" width="7.85546875" style="2" customWidth="1"/>
    <col min="12553" max="12553" width="12.5703125" style="2" customWidth="1"/>
    <col min="12554" max="12554" width="6" style="2" customWidth="1"/>
    <col min="12555" max="12555" width="6.42578125" style="2" customWidth="1"/>
    <col min="12556" max="12556" width="7.42578125" style="2" customWidth="1"/>
    <col min="12557" max="12557" width="6.85546875" style="2" customWidth="1"/>
    <col min="12558" max="12558" width="7.140625" style="2" customWidth="1"/>
    <col min="12559" max="12559" width="9.140625" style="2"/>
    <col min="12560" max="12560" width="7.140625" style="2" customWidth="1"/>
    <col min="12561" max="12561" width="11.28515625" style="2" customWidth="1"/>
    <col min="12562" max="12562" width="8.85546875" style="2" customWidth="1"/>
    <col min="12563" max="12563" width="5.85546875" style="2" customWidth="1"/>
    <col min="12564" max="12564" width="6.42578125" style="2" customWidth="1"/>
    <col min="12565" max="12565" width="6.85546875" style="2" customWidth="1"/>
    <col min="12566" max="12568" width="6.28515625" style="2" customWidth="1"/>
    <col min="12569" max="12569" width="5.85546875" style="2" customWidth="1"/>
    <col min="12570" max="12800" width="9.140625" style="2"/>
    <col min="12801" max="12801" width="22.42578125" style="2" customWidth="1"/>
    <col min="12802" max="12802" width="12.28515625" style="2" customWidth="1"/>
    <col min="12803" max="12803" width="8.42578125" style="2" customWidth="1"/>
    <col min="12804" max="12804" width="8.7109375" style="2" customWidth="1"/>
    <col min="12805" max="12805" width="9.5703125" style="2" customWidth="1"/>
    <col min="12806" max="12806" width="8.85546875" style="2" customWidth="1"/>
    <col min="12807" max="12807" width="8.7109375" style="2" customWidth="1"/>
    <col min="12808" max="12808" width="7.85546875" style="2" customWidth="1"/>
    <col min="12809" max="12809" width="12.5703125" style="2" customWidth="1"/>
    <col min="12810" max="12810" width="6" style="2" customWidth="1"/>
    <col min="12811" max="12811" width="6.42578125" style="2" customWidth="1"/>
    <col min="12812" max="12812" width="7.42578125" style="2" customWidth="1"/>
    <col min="12813" max="12813" width="6.85546875" style="2" customWidth="1"/>
    <col min="12814" max="12814" width="7.140625" style="2" customWidth="1"/>
    <col min="12815" max="12815" width="9.140625" style="2"/>
    <col min="12816" max="12816" width="7.140625" style="2" customWidth="1"/>
    <col min="12817" max="12817" width="11.28515625" style="2" customWidth="1"/>
    <col min="12818" max="12818" width="8.85546875" style="2" customWidth="1"/>
    <col min="12819" max="12819" width="5.85546875" style="2" customWidth="1"/>
    <col min="12820" max="12820" width="6.42578125" style="2" customWidth="1"/>
    <col min="12821" max="12821" width="6.85546875" style="2" customWidth="1"/>
    <col min="12822" max="12824" width="6.28515625" style="2" customWidth="1"/>
    <col min="12825" max="12825" width="5.85546875" style="2" customWidth="1"/>
    <col min="12826" max="13056" width="9.140625" style="2"/>
    <col min="13057" max="13057" width="22.42578125" style="2" customWidth="1"/>
    <col min="13058" max="13058" width="12.28515625" style="2" customWidth="1"/>
    <col min="13059" max="13059" width="8.42578125" style="2" customWidth="1"/>
    <col min="13060" max="13060" width="8.7109375" style="2" customWidth="1"/>
    <col min="13061" max="13061" width="9.5703125" style="2" customWidth="1"/>
    <col min="13062" max="13062" width="8.85546875" style="2" customWidth="1"/>
    <col min="13063" max="13063" width="8.7109375" style="2" customWidth="1"/>
    <col min="13064" max="13064" width="7.85546875" style="2" customWidth="1"/>
    <col min="13065" max="13065" width="12.5703125" style="2" customWidth="1"/>
    <col min="13066" max="13066" width="6" style="2" customWidth="1"/>
    <col min="13067" max="13067" width="6.42578125" style="2" customWidth="1"/>
    <col min="13068" max="13068" width="7.42578125" style="2" customWidth="1"/>
    <col min="13069" max="13069" width="6.85546875" style="2" customWidth="1"/>
    <col min="13070" max="13070" width="7.140625" style="2" customWidth="1"/>
    <col min="13071" max="13071" width="9.140625" style="2"/>
    <col min="13072" max="13072" width="7.140625" style="2" customWidth="1"/>
    <col min="13073" max="13073" width="11.28515625" style="2" customWidth="1"/>
    <col min="13074" max="13074" width="8.85546875" style="2" customWidth="1"/>
    <col min="13075" max="13075" width="5.85546875" style="2" customWidth="1"/>
    <col min="13076" max="13076" width="6.42578125" style="2" customWidth="1"/>
    <col min="13077" max="13077" width="6.85546875" style="2" customWidth="1"/>
    <col min="13078" max="13080" width="6.28515625" style="2" customWidth="1"/>
    <col min="13081" max="13081" width="5.85546875" style="2" customWidth="1"/>
    <col min="13082" max="13312" width="9.140625" style="2"/>
    <col min="13313" max="13313" width="22.42578125" style="2" customWidth="1"/>
    <col min="13314" max="13314" width="12.28515625" style="2" customWidth="1"/>
    <col min="13315" max="13315" width="8.42578125" style="2" customWidth="1"/>
    <col min="13316" max="13316" width="8.7109375" style="2" customWidth="1"/>
    <col min="13317" max="13317" width="9.5703125" style="2" customWidth="1"/>
    <col min="13318" max="13318" width="8.85546875" style="2" customWidth="1"/>
    <col min="13319" max="13319" width="8.7109375" style="2" customWidth="1"/>
    <col min="13320" max="13320" width="7.85546875" style="2" customWidth="1"/>
    <col min="13321" max="13321" width="12.5703125" style="2" customWidth="1"/>
    <col min="13322" max="13322" width="6" style="2" customWidth="1"/>
    <col min="13323" max="13323" width="6.42578125" style="2" customWidth="1"/>
    <col min="13324" max="13324" width="7.42578125" style="2" customWidth="1"/>
    <col min="13325" max="13325" width="6.85546875" style="2" customWidth="1"/>
    <col min="13326" max="13326" width="7.140625" style="2" customWidth="1"/>
    <col min="13327" max="13327" width="9.140625" style="2"/>
    <col min="13328" max="13328" width="7.140625" style="2" customWidth="1"/>
    <col min="13329" max="13329" width="11.28515625" style="2" customWidth="1"/>
    <col min="13330" max="13330" width="8.85546875" style="2" customWidth="1"/>
    <col min="13331" max="13331" width="5.85546875" style="2" customWidth="1"/>
    <col min="13332" max="13332" width="6.42578125" style="2" customWidth="1"/>
    <col min="13333" max="13333" width="6.85546875" style="2" customWidth="1"/>
    <col min="13334" max="13336" width="6.28515625" style="2" customWidth="1"/>
    <col min="13337" max="13337" width="5.85546875" style="2" customWidth="1"/>
    <col min="13338" max="13568" width="9.140625" style="2"/>
    <col min="13569" max="13569" width="22.42578125" style="2" customWidth="1"/>
    <col min="13570" max="13570" width="12.28515625" style="2" customWidth="1"/>
    <col min="13571" max="13571" width="8.42578125" style="2" customWidth="1"/>
    <col min="13572" max="13572" width="8.7109375" style="2" customWidth="1"/>
    <col min="13573" max="13573" width="9.5703125" style="2" customWidth="1"/>
    <col min="13574" max="13574" width="8.85546875" style="2" customWidth="1"/>
    <col min="13575" max="13575" width="8.7109375" style="2" customWidth="1"/>
    <col min="13576" max="13576" width="7.85546875" style="2" customWidth="1"/>
    <col min="13577" max="13577" width="12.5703125" style="2" customWidth="1"/>
    <col min="13578" max="13578" width="6" style="2" customWidth="1"/>
    <col min="13579" max="13579" width="6.42578125" style="2" customWidth="1"/>
    <col min="13580" max="13580" width="7.42578125" style="2" customWidth="1"/>
    <col min="13581" max="13581" width="6.85546875" style="2" customWidth="1"/>
    <col min="13582" max="13582" width="7.140625" style="2" customWidth="1"/>
    <col min="13583" max="13583" width="9.140625" style="2"/>
    <col min="13584" max="13584" width="7.140625" style="2" customWidth="1"/>
    <col min="13585" max="13585" width="11.28515625" style="2" customWidth="1"/>
    <col min="13586" max="13586" width="8.85546875" style="2" customWidth="1"/>
    <col min="13587" max="13587" width="5.85546875" style="2" customWidth="1"/>
    <col min="13588" max="13588" width="6.42578125" style="2" customWidth="1"/>
    <col min="13589" max="13589" width="6.85546875" style="2" customWidth="1"/>
    <col min="13590" max="13592" width="6.28515625" style="2" customWidth="1"/>
    <col min="13593" max="13593" width="5.85546875" style="2" customWidth="1"/>
    <col min="13594" max="13824" width="9.140625" style="2"/>
    <col min="13825" max="13825" width="22.42578125" style="2" customWidth="1"/>
    <col min="13826" max="13826" width="12.28515625" style="2" customWidth="1"/>
    <col min="13827" max="13827" width="8.42578125" style="2" customWidth="1"/>
    <col min="13828" max="13828" width="8.7109375" style="2" customWidth="1"/>
    <col min="13829" max="13829" width="9.5703125" style="2" customWidth="1"/>
    <col min="13830" max="13830" width="8.85546875" style="2" customWidth="1"/>
    <col min="13831" max="13831" width="8.7109375" style="2" customWidth="1"/>
    <col min="13832" max="13832" width="7.85546875" style="2" customWidth="1"/>
    <col min="13833" max="13833" width="12.5703125" style="2" customWidth="1"/>
    <col min="13834" max="13834" width="6" style="2" customWidth="1"/>
    <col min="13835" max="13835" width="6.42578125" style="2" customWidth="1"/>
    <col min="13836" max="13836" width="7.42578125" style="2" customWidth="1"/>
    <col min="13837" max="13837" width="6.85546875" style="2" customWidth="1"/>
    <col min="13838" max="13838" width="7.140625" style="2" customWidth="1"/>
    <col min="13839" max="13839" width="9.140625" style="2"/>
    <col min="13840" max="13840" width="7.140625" style="2" customWidth="1"/>
    <col min="13841" max="13841" width="11.28515625" style="2" customWidth="1"/>
    <col min="13842" max="13842" width="8.85546875" style="2" customWidth="1"/>
    <col min="13843" max="13843" width="5.85546875" style="2" customWidth="1"/>
    <col min="13844" max="13844" width="6.42578125" style="2" customWidth="1"/>
    <col min="13845" max="13845" width="6.85546875" style="2" customWidth="1"/>
    <col min="13846" max="13848" width="6.28515625" style="2" customWidth="1"/>
    <col min="13849" max="13849" width="5.85546875" style="2" customWidth="1"/>
    <col min="13850" max="14080" width="9.140625" style="2"/>
    <col min="14081" max="14081" width="22.42578125" style="2" customWidth="1"/>
    <col min="14082" max="14082" width="12.28515625" style="2" customWidth="1"/>
    <col min="14083" max="14083" width="8.42578125" style="2" customWidth="1"/>
    <col min="14084" max="14084" width="8.7109375" style="2" customWidth="1"/>
    <col min="14085" max="14085" width="9.5703125" style="2" customWidth="1"/>
    <col min="14086" max="14086" width="8.85546875" style="2" customWidth="1"/>
    <col min="14087" max="14087" width="8.7109375" style="2" customWidth="1"/>
    <col min="14088" max="14088" width="7.85546875" style="2" customWidth="1"/>
    <col min="14089" max="14089" width="12.5703125" style="2" customWidth="1"/>
    <col min="14090" max="14090" width="6" style="2" customWidth="1"/>
    <col min="14091" max="14091" width="6.42578125" style="2" customWidth="1"/>
    <col min="14092" max="14092" width="7.42578125" style="2" customWidth="1"/>
    <col min="14093" max="14093" width="6.85546875" style="2" customWidth="1"/>
    <col min="14094" max="14094" width="7.140625" style="2" customWidth="1"/>
    <col min="14095" max="14095" width="9.140625" style="2"/>
    <col min="14096" max="14096" width="7.140625" style="2" customWidth="1"/>
    <col min="14097" max="14097" width="11.28515625" style="2" customWidth="1"/>
    <col min="14098" max="14098" width="8.85546875" style="2" customWidth="1"/>
    <col min="14099" max="14099" width="5.85546875" style="2" customWidth="1"/>
    <col min="14100" max="14100" width="6.42578125" style="2" customWidth="1"/>
    <col min="14101" max="14101" width="6.85546875" style="2" customWidth="1"/>
    <col min="14102" max="14104" width="6.28515625" style="2" customWidth="1"/>
    <col min="14105" max="14105" width="5.85546875" style="2" customWidth="1"/>
    <col min="14106" max="14336" width="9.140625" style="2"/>
    <col min="14337" max="14337" width="22.42578125" style="2" customWidth="1"/>
    <col min="14338" max="14338" width="12.28515625" style="2" customWidth="1"/>
    <col min="14339" max="14339" width="8.42578125" style="2" customWidth="1"/>
    <col min="14340" max="14340" width="8.7109375" style="2" customWidth="1"/>
    <col min="14341" max="14341" width="9.5703125" style="2" customWidth="1"/>
    <col min="14342" max="14342" width="8.85546875" style="2" customWidth="1"/>
    <col min="14343" max="14343" width="8.7109375" style="2" customWidth="1"/>
    <col min="14344" max="14344" width="7.85546875" style="2" customWidth="1"/>
    <col min="14345" max="14345" width="12.5703125" style="2" customWidth="1"/>
    <col min="14346" max="14346" width="6" style="2" customWidth="1"/>
    <col min="14347" max="14347" width="6.42578125" style="2" customWidth="1"/>
    <col min="14348" max="14348" width="7.42578125" style="2" customWidth="1"/>
    <col min="14349" max="14349" width="6.85546875" style="2" customWidth="1"/>
    <col min="14350" max="14350" width="7.140625" style="2" customWidth="1"/>
    <col min="14351" max="14351" width="9.140625" style="2"/>
    <col min="14352" max="14352" width="7.140625" style="2" customWidth="1"/>
    <col min="14353" max="14353" width="11.28515625" style="2" customWidth="1"/>
    <col min="14354" max="14354" width="8.85546875" style="2" customWidth="1"/>
    <col min="14355" max="14355" width="5.85546875" style="2" customWidth="1"/>
    <col min="14356" max="14356" width="6.42578125" style="2" customWidth="1"/>
    <col min="14357" max="14357" width="6.85546875" style="2" customWidth="1"/>
    <col min="14358" max="14360" width="6.28515625" style="2" customWidth="1"/>
    <col min="14361" max="14361" width="5.85546875" style="2" customWidth="1"/>
    <col min="14362" max="14592" width="9.140625" style="2"/>
    <col min="14593" max="14593" width="22.42578125" style="2" customWidth="1"/>
    <col min="14594" max="14594" width="12.28515625" style="2" customWidth="1"/>
    <col min="14595" max="14595" width="8.42578125" style="2" customWidth="1"/>
    <col min="14596" max="14596" width="8.7109375" style="2" customWidth="1"/>
    <col min="14597" max="14597" width="9.5703125" style="2" customWidth="1"/>
    <col min="14598" max="14598" width="8.85546875" style="2" customWidth="1"/>
    <col min="14599" max="14599" width="8.7109375" style="2" customWidth="1"/>
    <col min="14600" max="14600" width="7.85546875" style="2" customWidth="1"/>
    <col min="14601" max="14601" width="12.5703125" style="2" customWidth="1"/>
    <col min="14602" max="14602" width="6" style="2" customWidth="1"/>
    <col min="14603" max="14603" width="6.42578125" style="2" customWidth="1"/>
    <col min="14604" max="14604" width="7.42578125" style="2" customWidth="1"/>
    <col min="14605" max="14605" width="6.85546875" style="2" customWidth="1"/>
    <col min="14606" max="14606" width="7.140625" style="2" customWidth="1"/>
    <col min="14607" max="14607" width="9.140625" style="2"/>
    <col min="14608" max="14608" width="7.140625" style="2" customWidth="1"/>
    <col min="14609" max="14609" width="11.28515625" style="2" customWidth="1"/>
    <col min="14610" max="14610" width="8.85546875" style="2" customWidth="1"/>
    <col min="14611" max="14611" width="5.85546875" style="2" customWidth="1"/>
    <col min="14612" max="14612" width="6.42578125" style="2" customWidth="1"/>
    <col min="14613" max="14613" width="6.85546875" style="2" customWidth="1"/>
    <col min="14614" max="14616" width="6.28515625" style="2" customWidth="1"/>
    <col min="14617" max="14617" width="5.85546875" style="2" customWidth="1"/>
    <col min="14618" max="14848" width="9.140625" style="2"/>
    <col min="14849" max="14849" width="22.42578125" style="2" customWidth="1"/>
    <col min="14850" max="14850" width="12.28515625" style="2" customWidth="1"/>
    <col min="14851" max="14851" width="8.42578125" style="2" customWidth="1"/>
    <col min="14852" max="14852" width="8.7109375" style="2" customWidth="1"/>
    <col min="14853" max="14853" width="9.5703125" style="2" customWidth="1"/>
    <col min="14854" max="14854" width="8.85546875" style="2" customWidth="1"/>
    <col min="14855" max="14855" width="8.7109375" style="2" customWidth="1"/>
    <col min="14856" max="14856" width="7.85546875" style="2" customWidth="1"/>
    <col min="14857" max="14857" width="12.5703125" style="2" customWidth="1"/>
    <col min="14858" max="14858" width="6" style="2" customWidth="1"/>
    <col min="14859" max="14859" width="6.42578125" style="2" customWidth="1"/>
    <col min="14860" max="14860" width="7.42578125" style="2" customWidth="1"/>
    <col min="14861" max="14861" width="6.85546875" style="2" customWidth="1"/>
    <col min="14862" max="14862" width="7.140625" style="2" customWidth="1"/>
    <col min="14863" max="14863" width="9.140625" style="2"/>
    <col min="14864" max="14864" width="7.140625" style="2" customWidth="1"/>
    <col min="14865" max="14865" width="11.28515625" style="2" customWidth="1"/>
    <col min="14866" max="14866" width="8.85546875" style="2" customWidth="1"/>
    <col min="14867" max="14867" width="5.85546875" style="2" customWidth="1"/>
    <col min="14868" max="14868" width="6.42578125" style="2" customWidth="1"/>
    <col min="14869" max="14869" width="6.85546875" style="2" customWidth="1"/>
    <col min="14870" max="14872" width="6.28515625" style="2" customWidth="1"/>
    <col min="14873" max="14873" width="5.85546875" style="2" customWidth="1"/>
    <col min="14874" max="15104" width="9.140625" style="2"/>
    <col min="15105" max="15105" width="22.42578125" style="2" customWidth="1"/>
    <col min="15106" max="15106" width="12.28515625" style="2" customWidth="1"/>
    <col min="15107" max="15107" width="8.42578125" style="2" customWidth="1"/>
    <col min="15108" max="15108" width="8.7109375" style="2" customWidth="1"/>
    <col min="15109" max="15109" width="9.5703125" style="2" customWidth="1"/>
    <col min="15110" max="15110" width="8.85546875" style="2" customWidth="1"/>
    <col min="15111" max="15111" width="8.7109375" style="2" customWidth="1"/>
    <col min="15112" max="15112" width="7.85546875" style="2" customWidth="1"/>
    <col min="15113" max="15113" width="12.5703125" style="2" customWidth="1"/>
    <col min="15114" max="15114" width="6" style="2" customWidth="1"/>
    <col min="15115" max="15115" width="6.42578125" style="2" customWidth="1"/>
    <col min="15116" max="15116" width="7.42578125" style="2" customWidth="1"/>
    <col min="15117" max="15117" width="6.85546875" style="2" customWidth="1"/>
    <col min="15118" max="15118" width="7.140625" style="2" customWidth="1"/>
    <col min="15119" max="15119" width="9.140625" style="2"/>
    <col min="15120" max="15120" width="7.140625" style="2" customWidth="1"/>
    <col min="15121" max="15121" width="11.28515625" style="2" customWidth="1"/>
    <col min="15122" max="15122" width="8.85546875" style="2" customWidth="1"/>
    <col min="15123" max="15123" width="5.85546875" style="2" customWidth="1"/>
    <col min="15124" max="15124" width="6.42578125" style="2" customWidth="1"/>
    <col min="15125" max="15125" width="6.85546875" style="2" customWidth="1"/>
    <col min="15126" max="15128" width="6.28515625" style="2" customWidth="1"/>
    <col min="15129" max="15129" width="5.85546875" style="2" customWidth="1"/>
    <col min="15130" max="15360" width="9.140625" style="2"/>
    <col min="15361" max="15361" width="22.42578125" style="2" customWidth="1"/>
    <col min="15362" max="15362" width="12.28515625" style="2" customWidth="1"/>
    <col min="15363" max="15363" width="8.42578125" style="2" customWidth="1"/>
    <col min="15364" max="15364" width="8.7109375" style="2" customWidth="1"/>
    <col min="15365" max="15365" width="9.5703125" style="2" customWidth="1"/>
    <col min="15366" max="15366" width="8.85546875" style="2" customWidth="1"/>
    <col min="15367" max="15367" width="8.7109375" style="2" customWidth="1"/>
    <col min="15368" max="15368" width="7.85546875" style="2" customWidth="1"/>
    <col min="15369" max="15369" width="12.5703125" style="2" customWidth="1"/>
    <col min="15370" max="15370" width="6" style="2" customWidth="1"/>
    <col min="15371" max="15371" width="6.42578125" style="2" customWidth="1"/>
    <col min="15372" max="15372" width="7.42578125" style="2" customWidth="1"/>
    <col min="15373" max="15373" width="6.85546875" style="2" customWidth="1"/>
    <col min="15374" max="15374" width="7.140625" style="2" customWidth="1"/>
    <col min="15375" max="15375" width="9.140625" style="2"/>
    <col min="15376" max="15376" width="7.140625" style="2" customWidth="1"/>
    <col min="15377" max="15377" width="11.28515625" style="2" customWidth="1"/>
    <col min="15378" max="15378" width="8.85546875" style="2" customWidth="1"/>
    <col min="15379" max="15379" width="5.85546875" style="2" customWidth="1"/>
    <col min="15380" max="15380" width="6.42578125" style="2" customWidth="1"/>
    <col min="15381" max="15381" width="6.85546875" style="2" customWidth="1"/>
    <col min="15382" max="15384" width="6.28515625" style="2" customWidth="1"/>
    <col min="15385" max="15385" width="5.85546875" style="2" customWidth="1"/>
    <col min="15386" max="15616" width="9.140625" style="2"/>
    <col min="15617" max="15617" width="22.42578125" style="2" customWidth="1"/>
    <col min="15618" max="15618" width="12.28515625" style="2" customWidth="1"/>
    <col min="15619" max="15619" width="8.42578125" style="2" customWidth="1"/>
    <col min="15620" max="15620" width="8.7109375" style="2" customWidth="1"/>
    <col min="15621" max="15621" width="9.5703125" style="2" customWidth="1"/>
    <col min="15622" max="15622" width="8.85546875" style="2" customWidth="1"/>
    <col min="15623" max="15623" width="8.7109375" style="2" customWidth="1"/>
    <col min="15624" max="15624" width="7.85546875" style="2" customWidth="1"/>
    <col min="15625" max="15625" width="12.5703125" style="2" customWidth="1"/>
    <col min="15626" max="15626" width="6" style="2" customWidth="1"/>
    <col min="15627" max="15627" width="6.42578125" style="2" customWidth="1"/>
    <col min="15628" max="15628" width="7.42578125" style="2" customWidth="1"/>
    <col min="15629" max="15629" width="6.85546875" style="2" customWidth="1"/>
    <col min="15630" max="15630" width="7.140625" style="2" customWidth="1"/>
    <col min="15631" max="15631" width="9.140625" style="2"/>
    <col min="15632" max="15632" width="7.140625" style="2" customWidth="1"/>
    <col min="15633" max="15633" width="11.28515625" style="2" customWidth="1"/>
    <col min="15634" max="15634" width="8.85546875" style="2" customWidth="1"/>
    <col min="15635" max="15635" width="5.85546875" style="2" customWidth="1"/>
    <col min="15636" max="15636" width="6.42578125" style="2" customWidth="1"/>
    <col min="15637" max="15637" width="6.85546875" style="2" customWidth="1"/>
    <col min="15638" max="15640" width="6.28515625" style="2" customWidth="1"/>
    <col min="15641" max="15641" width="5.85546875" style="2" customWidth="1"/>
    <col min="15642" max="15872" width="9.140625" style="2"/>
    <col min="15873" max="15873" width="22.42578125" style="2" customWidth="1"/>
    <col min="15874" max="15874" width="12.28515625" style="2" customWidth="1"/>
    <col min="15875" max="15875" width="8.42578125" style="2" customWidth="1"/>
    <col min="15876" max="15876" width="8.7109375" style="2" customWidth="1"/>
    <col min="15877" max="15877" width="9.5703125" style="2" customWidth="1"/>
    <col min="15878" max="15878" width="8.85546875" style="2" customWidth="1"/>
    <col min="15879" max="15879" width="8.7109375" style="2" customWidth="1"/>
    <col min="15880" max="15880" width="7.85546875" style="2" customWidth="1"/>
    <col min="15881" max="15881" width="12.5703125" style="2" customWidth="1"/>
    <col min="15882" max="15882" width="6" style="2" customWidth="1"/>
    <col min="15883" max="15883" width="6.42578125" style="2" customWidth="1"/>
    <col min="15884" max="15884" width="7.42578125" style="2" customWidth="1"/>
    <col min="15885" max="15885" width="6.85546875" style="2" customWidth="1"/>
    <col min="15886" max="15886" width="7.140625" style="2" customWidth="1"/>
    <col min="15887" max="15887" width="9.140625" style="2"/>
    <col min="15888" max="15888" width="7.140625" style="2" customWidth="1"/>
    <col min="15889" max="15889" width="11.28515625" style="2" customWidth="1"/>
    <col min="15890" max="15890" width="8.85546875" style="2" customWidth="1"/>
    <col min="15891" max="15891" width="5.85546875" style="2" customWidth="1"/>
    <col min="15892" max="15892" width="6.42578125" style="2" customWidth="1"/>
    <col min="15893" max="15893" width="6.85546875" style="2" customWidth="1"/>
    <col min="15894" max="15896" width="6.28515625" style="2" customWidth="1"/>
    <col min="15897" max="15897" width="5.85546875" style="2" customWidth="1"/>
    <col min="15898" max="16128" width="9.140625" style="2"/>
    <col min="16129" max="16129" width="22.42578125" style="2" customWidth="1"/>
    <col min="16130" max="16130" width="12.28515625" style="2" customWidth="1"/>
    <col min="16131" max="16131" width="8.42578125" style="2" customWidth="1"/>
    <col min="16132" max="16132" width="8.7109375" style="2" customWidth="1"/>
    <col min="16133" max="16133" width="9.5703125" style="2" customWidth="1"/>
    <col min="16134" max="16134" width="8.85546875" style="2" customWidth="1"/>
    <col min="16135" max="16135" width="8.7109375" style="2" customWidth="1"/>
    <col min="16136" max="16136" width="7.85546875" style="2" customWidth="1"/>
    <col min="16137" max="16137" width="12.5703125" style="2" customWidth="1"/>
    <col min="16138" max="16138" width="6" style="2" customWidth="1"/>
    <col min="16139" max="16139" width="6.42578125" style="2" customWidth="1"/>
    <col min="16140" max="16140" width="7.42578125" style="2" customWidth="1"/>
    <col min="16141" max="16141" width="6.85546875" style="2" customWidth="1"/>
    <col min="16142" max="16142" width="7.140625" style="2" customWidth="1"/>
    <col min="16143" max="16143" width="9.140625" style="2"/>
    <col min="16144" max="16144" width="7.140625" style="2" customWidth="1"/>
    <col min="16145" max="16145" width="11.28515625" style="2" customWidth="1"/>
    <col min="16146" max="16146" width="8.85546875" style="2" customWidth="1"/>
    <col min="16147" max="16147" width="5.85546875" style="2" customWidth="1"/>
    <col min="16148" max="16148" width="6.42578125" style="2" customWidth="1"/>
    <col min="16149" max="16149" width="6.85546875" style="2" customWidth="1"/>
    <col min="16150" max="16152" width="6.28515625" style="2" customWidth="1"/>
    <col min="16153" max="16153" width="5.85546875" style="2" customWidth="1"/>
    <col min="16154" max="16384" width="9.140625" style="2"/>
  </cols>
  <sheetData>
    <row r="2" spans="1:26" s="2" customFormat="1" ht="15" x14ac:dyDescent="0.25">
      <c r="A2" s="146"/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s="2" customFormat="1" ht="18.75" x14ac:dyDescent="0.3">
      <c r="C3" s="3"/>
      <c r="D3" s="147" t="s">
        <v>0</v>
      </c>
      <c r="E3" s="148"/>
      <c r="F3" s="148"/>
      <c r="G3" s="148"/>
      <c r="H3" s="148"/>
      <c r="I3" s="3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s="2" customFormat="1" ht="17.25" customHeight="1" x14ac:dyDescent="0.2">
      <c r="B4" s="4"/>
      <c r="C4" s="149" t="s">
        <v>1</v>
      </c>
      <c r="D4" s="149"/>
      <c r="E4" s="149"/>
      <c r="F4" s="149"/>
      <c r="G4" s="149"/>
      <c r="H4" s="149"/>
      <c r="I4" s="149"/>
      <c r="J4" s="4"/>
      <c r="K4" s="4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s="2" customFormat="1" ht="18.75" x14ac:dyDescent="0.3">
      <c r="B5" s="5"/>
      <c r="C5" s="150" t="s">
        <v>249</v>
      </c>
      <c r="D5" s="150"/>
      <c r="E5" s="150"/>
      <c r="F5" s="150"/>
      <c r="G5" s="150"/>
      <c r="H5" s="150"/>
      <c r="I5" s="150"/>
      <c r="J5" s="5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7" spans="1:26" s="2" customFormat="1" x14ac:dyDescent="0.2">
      <c r="A7" s="151" t="s">
        <v>2</v>
      </c>
      <c r="B7" s="151" t="s">
        <v>3</v>
      </c>
      <c r="C7" s="154" t="s">
        <v>4</v>
      </c>
      <c r="D7" s="154"/>
      <c r="E7" s="154"/>
      <c r="F7" s="154"/>
      <c r="G7" s="154"/>
      <c r="H7" s="154"/>
      <c r="I7" s="155" t="s">
        <v>5</v>
      </c>
      <c r="J7" s="155"/>
      <c r="K7" s="155"/>
      <c r="L7" s="155"/>
      <c r="M7" s="155"/>
      <c r="N7" s="155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s="2" customFormat="1" x14ac:dyDescent="0.2">
      <c r="A8" s="152"/>
      <c r="B8" s="153"/>
      <c r="C8" s="151" t="s">
        <v>6</v>
      </c>
      <c r="D8" s="151"/>
      <c r="E8" s="151" t="s">
        <v>7</v>
      </c>
      <c r="F8" s="151"/>
      <c r="G8" s="154" t="s">
        <v>8</v>
      </c>
      <c r="H8" s="154"/>
      <c r="I8" s="151" t="s">
        <v>9</v>
      </c>
      <c r="J8" s="151" t="s">
        <v>10</v>
      </c>
      <c r="K8" s="151" t="s">
        <v>11</v>
      </c>
      <c r="L8" s="154" t="s">
        <v>12</v>
      </c>
      <c r="M8" s="151" t="s">
        <v>7</v>
      </c>
      <c r="N8" s="154" t="s">
        <v>13</v>
      </c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s="2" customFormat="1" x14ac:dyDescent="0.2">
      <c r="A9" s="152"/>
      <c r="B9" s="153"/>
      <c r="C9" s="157" t="s">
        <v>14</v>
      </c>
      <c r="D9" s="157" t="s">
        <v>15</v>
      </c>
      <c r="E9" s="157" t="s">
        <v>14</v>
      </c>
      <c r="F9" s="157" t="s">
        <v>15</v>
      </c>
      <c r="G9" s="157" t="s">
        <v>14</v>
      </c>
      <c r="H9" s="157" t="s">
        <v>15</v>
      </c>
      <c r="I9" s="151"/>
      <c r="J9" s="151"/>
      <c r="K9" s="151"/>
      <c r="L9" s="154"/>
      <c r="M9" s="151"/>
      <c r="N9" s="154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s="2" customFormat="1" x14ac:dyDescent="0.2">
      <c r="A10" s="152"/>
      <c r="B10" s="153"/>
      <c r="C10" s="157"/>
      <c r="D10" s="157"/>
      <c r="E10" s="157"/>
      <c r="F10" s="157"/>
      <c r="G10" s="157"/>
      <c r="H10" s="157"/>
      <c r="I10" s="151"/>
      <c r="J10" s="151"/>
      <c r="K10" s="151"/>
      <c r="L10" s="154"/>
      <c r="M10" s="151"/>
      <c r="N10" s="154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s="2" customFormat="1" ht="15" x14ac:dyDescent="0.25">
      <c r="A11" s="6">
        <v>1</v>
      </c>
      <c r="B11" s="6">
        <v>2</v>
      </c>
      <c r="C11" s="6">
        <v>3</v>
      </c>
      <c r="D11" s="6">
        <v>4</v>
      </c>
      <c r="E11" s="6">
        <v>5</v>
      </c>
      <c r="F11" s="6">
        <v>6</v>
      </c>
      <c r="G11" s="6">
        <v>7</v>
      </c>
      <c r="H11" s="6">
        <v>8</v>
      </c>
      <c r="I11" s="6">
        <v>9</v>
      </c>
      <c r="J11" s="6">
        <v>10</v>
      </c>
      <c r="K11" s="6">
        <v>11</v>
      </c>
      <c r="L11" s="6">
        <v>12</v>
      </c>
      <c r="M11" s="6">
        <v>12</v>
      </c>
      <c r="N11" s="6">
        <v>14</v>
      </c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s="2" customFormat="1" ht="15" x14ac:dyDescent="0.25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s="2" customFormat="1" ht="15.75" x14ac:dyDescent="0.2">
      <c r="A13" s="156" t="s">
        <v>16</v>
      </c>
      <c r="B13" s="156"/>
      <c r="C13" s="156"/>
      <c r="D13" s="156"/>
      <c r="E13" s="156"/>
      <c r="F13" s="156"/>
      <c r="G13" s="156"/>
      <c r="H13" s="156"/>
      <c r="I13" s="156"/>
      <c r="J13" s="156"/>
      <c r="K13" s="156"/>
      <c r="L13" s="156"/>
      <c r="M13" s="156"/>
      <c r="N13" s="156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s="2" customFormat="1" ht="15" x14ac:dyDescent="0.25">
      <c r="A14" s="66"/>
      <c r="B14" s="66"/>
      <c r="C14" s="66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s="2" customFormat="1" x14ac:dyDescent="0.2">
      <c r="A15" s="151" t="s">
        <v>17</v>
      </c>
      <c r="B15" s="151"/>
      <c r="C15" s="151"/>
      <c r="D15" s="151"/>
      <c r="E15" s="151"/>
      <c r="F15" s="151"/>
      <c r="G15" s="151"/>
      <c r="H15" s="151"/>
      <c r="I15" s="151"/>
      <c r="J15" s="151"/>
      <c r="K15" s="151"/>
      <c r="L15" s="151"/>
      <c r="M15" s="151"/>
      <c r="N15" s="15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s="2" customFormat="1" ht="14.25" customHeight="1" x14ac:dyDescent="0.2">
      <c r="A16" s="151" t="s">
        <v>18</v>
      </c>
      <c r="B16" s="151"/>
      <c r="C16" s="151"/>
      <c r="D16" s="151"/>
      <c r="E16" s="151"/>
      <c r="F16" s="151"/>
      <c r="G16" s="151"/>
      <c r="H16" s="151"/>
      <c r="I16" s="151"/>
      <c r="J16" s="151"/>
      <c r="K16" s="151"/>
      <c r="L16" s="151"/>
      <c r="M16" s="151"/>
      <c r="N16" s="15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7" ht="91.5" customHeight="1" x14ac:dyDescent="0.2">
      <c r="A17" s="62" t="s">
        <v>19</v>
      </c>
      <c r="B17" s="62" t="s">
        <v>20</v>
      </c>
      <c r="C17" s="8">
        <v>412</v>
      </c>
      <c r="D17" s="8">
        <v>10000</v>
      </c>
      <c r="E17" s="9">
        <v>435.5</v>
      </c>
      <c r="F17" s="8">
        <v>10000</v>
      </c>
      <c r="G17" s="9">
        <v>432.28800000000001</v>
      </c>
      <c r="H17" s="8">
        <v>11046.4</v>
      </c>
      <c r="I17" s="141" t="s">
        <v>21</v>
      </c>
      <c r="J17" s="11" t="s">
        <v>22</v>
      </c>
      <c r="K17" s="8"/>
      <c r="L17" s="11">
        <v>864</v>
      </c>
      <c r="M17" s="11">
        <v>720</v>
      </c>
      <c r="N17" s="11">
        <v>861.2</v>
      </c>
      <c r="AA17" s="2"/>
    </row>
    <row r="18" spans="1:27" ht="56.25" customHeight="1" x14ac:dyDescent="0.2">
      <c r="A18" s="62" t="s">
        <v>140</v>
      </c>
      <c r="B18" s="62" t="s">
        <v>20</v>
      </c>
      <c r="C18" s="8"/>
      <c r="D18" s="8"/>
      <c r="E18" s="9">
        <v>70</v>
      </c>
      <c r="F18" s="8"/>
      <c r="G18" s="9">
        <v>46.8</v>
      </c>
      <c r="H18" s="8"/>
      <c r="I18" s="10"/>
      <c r="J18" s="11"/>
      <c r="K18" s="8"/>
      <c r="L18" s="11"/>
      <c r="M18" s="11"/>
      <c r="N18" s="11"/>
      <c r="AA18" s="2"/>
    </row>
    <row r="19" spans="1:27" ht="52.5" customHeight="1" x14ac:dyDescent="0.2">
      <c r="A19" s="138" t="s">
        <v>238</v>
      </c>
      <c r="B19" s="138" t="s">
        <v>224</v>
      </c>
      <c r="C19" s="8">
        <v>750</v>
      </c>
      <c r="D19" s="8"/>
      <c r="E19" s="9">
        <v>150</v>
      </c>
      <c r="F19" s="8"/>
      <c r="G19" s="9">
        <v>150</v>
      </c>
      <c r="H19" s="8"/>
      <c r="I19" s="141" t="s">
        <v>242</v>
      </c>
      <c r="J19" s="11" t="s">
        <v>200</v>
      </c>
      <c r="K19" s="8"/>
      <c r="L19" s="11">
        <v>1.5</v>
      </c>
      <c r="M19" s="11"/>
      <c r="N19" s="11">
        <v>0.3</v>
      </c>
      <c r="AA19" s="2"/>
    </row>
    <row r="20" spans="1:27" ht="55.5" customHeight="1" x14ac:dyDescent="0.2">
      <c r="A20" s="138" t="s">
        <v>239</v>
      </c>
      <c r="B20" s="143" t="s">
        <v>246</v>
      </c>
      <c r="C20" s="8">
        <v>395.4</v>
      </c>
      <c r="D20" s="8"/>
      <c r="E20" s="9">
        <v>236.7</v>
      </c>
      <c r="F20" s="8"/>
      <c r="G20" s="9">
        <v>75.8</v>
      </c>
      <c r="H20" s="8"/>
      <c r="I20" s="10" t="s">
        <v>247</v>
      </c>
      <c r="J20" s="11" t="s">
        <v>248</v>
      </c>
      <c r="K20" s="8"/>
      <c r="L20" s="11">
        <v>500</v>
      </c>
      <c r="M20" s="11">
        <v>500</v>
      </c>
      <c r="N20" s="11">
        <v>500</v>
      </c>
      <c r="AA20" s="2"/>
    </row>
    <row r="21" spans="1:27" ht="27.75" customHeight="1" x14ac:dyDescent="0.2">
      <c r="A21" s="138" t="s">
        <v>240</v>
      </c>
      <c r="B21" s="138"/>
      <c r="C21" s="8"/>
      <c r="D21" s="8"/>
      <c r="E21" s="9"/>
      <c r="F21" s="8"/>
      <c r="G21" s="9"/>
      <c r="H21" s="8"/>
      <c r="I21" s="10"/>
      <c r="J21" s="11"/>
      <c r="K21" s="8"/>
      <c r="L21" s="11"/>
      <c r="M21" s="11"/>
      <c r="N21" s="11"/>
      <c r="AA21" s="2"/>
    </row>
    <row r="22" spans="1:27" ht="27.75" customHeight="1" x14ac:dyDescent="0.2">
      <c r="A22" s="139" t="s">
        <v>241</v>
      </c>
      <c r="B22" s="139"/>
      <c r="C22" s="8"/>
      <c r="D22" s="8"/>
      <c r="E22" s="9"/>
      <c r="F22" s="8"/>
      <c r="G22" s="9"/>
      <c r="H22" s="8"/>
      <c r="I22" s="10"/>
      <c r="J22" s="11"/>
      <c r="K22" s="8"/>
      <c r="L22" s="11"/>
      <c r="M22" s="11"/>
      <c r="N22" s="11"/>
      <c r="AA22" s="2"/>
    </row>
    <row r="23" spans="1:27" x14ac:dyDescent="0.2">
      <c r="A23" s="15" t="s">
        <v>24</v>
      </c>
      <c r="B23" s="16"/>
      <c r="C23" s="17">
        <f>C17+C18</f>
        <v>412</v>
      </c>
      <c r="D23" s="17">
        <f t="shared" ref="D23:H23" si="0">D17+D18</f>
        <v>10000</v>
      </c>
      <c r="E23" s="17">
        <f t="shared" si="0"/>
        <v>505.5</v>
      </c>
      <c r="F23" s="17">
        <f t="shared" si="0"/>
        <v>10000</v>
      </c>
      <c r="G23" s="17">
        <f t="shared" si="0"/>
        <v>479.08800000000002</v>
      </c>
      <c r="H23" s="17">
        <f t="shared" si="0"/>
        <v>11046.4</v>
      </c>
      <c r="I23" s="18"/>
      <c r="J23" s="19"/>
      <c r="K23" s="17"/>
      <c r="L23" s="17"/>
      <c r="M23" s="17"/>
      <c r="N23" s="17"/>
      <c r="AA23" s="2"/>
    </row>
    <row r="24" spans="1:27" x14ac:dyDescent="0.2">
      <c r="A24" s="15" t="s">
        <v>25</v>
      </c>
      <c r="B24" s="16"/>
      <c r="C24" s="17">
        <f>C19+C20+C21</f>
        <v>1145.4000000000001</v>
      </c>
      <c r="D24" s="17">
        <f t="shared" ref="D24:H24" si="1">D19+D20+D21</f>
        <v>0</v>
      </c>
      <c r="E24" s="17">
        <f t="shared" si="1"/>
        <v>386.7</v>
      </c>
      <c r="F24" s="17">
        <f t="shared" si="1"/>
        <v>0</v>
      </c>
      <c r="G24" s="17">
        <f t="shared" si="1"/>
        <v>225.8</v>
      </c>
      <c r="H24" s="17">
        <f t="shared" si="1"/>
        <v>0</v>
      </c>
      <c r="I24" s="18"/>
      <c r="J24" s="19"/>
      <c r="K24" s="17"/>
      <c r="L24" s="19"/>
      <c r="M24" s="19"/>
      <c r="N24" s="19"/>
      <c r="AA24" s="2"/>
    </row>
    <row r="25" spans="1:27" x14ac:dyDescent="0.2">
      <c r="A25" s="15" t="s">
        <v>151</v>
      </c>
      <c r="B25" s="16"/>
      <c r="C25" s="17"/>
      <c r="D25" s="17"/>
      <c r="E25" s="17"/>
      <c r="F25" s="17"/>
      <c r="G25" s="17"/>
      <c r="H25" s="17"/>
      <c r="I25" s="18"/>
      <c r="J25" s="19"/>
      <c r="K25" s="17"/>
      <c r="L25" s="19"/>
      <c r="M25" s="19"/>
      <c r="N25" s="19"/>
      <c r="AA25" s="2"/>
    </row>
    <row r="26" spans="1:27" x14ac:dyDescent="0.2">
      <c r="A26" s="15" t="s">
        <v>152</v>
      </c>
      <c r="B26" s="16"/>
      <c r="C26" s="17"/>
      <c r="D26" s="17"/>
      <c r="E26" s="17"/>
      <c r="F26" s="17"/>
      <c r="G26" s="17"/>
      <c r="H26" s="17"/>
      <c r="I26" s="18"/>
      <c r="J26" s="19"/>
      <c r="K26" s="17"/>
      <c r="L26" s="19"/>
      <c r="M26" s="19"/>
      <c r="N26" s="19"/>
      <c r="AA26" s="2"/>
    </row>
    <row r="27" spans="1:27" x14ac:dyDescent="0.2">
      <c r="A27" s="15" t="s">
        <v>153</v>
      </c>
      <c r="B27" s="16"/>
      <c r="C27" s="17">
        <f>C23+C24+C25+C26</f>
        <v>1557.4</v>
      </c>
      <c r="D27" s="17">
        <f t="shared" ref="D27:H27" si="2">D23+D24+D25+D26</f>
        <v>10000</v>
      </c>
      <c r="E27" s="17">
        <f t="shared" si="2"/>
        <v>892.2</v>
      </c>
      <c r="F27" s="17">
        <f t="shared" si="2"/>
        <v>10000</v>
      </c>
      <c r="G27" s="17">
        <f t="shared" si="2"/>
        <v>704.88800000000003</v>
      </c>
      <c r="H27" s="17">
        <f t="shared" si="2"/>
        <v>11046.4</v>
      </c>
      <c r="I27" s="17"/>
      <c r="J27" s="17"/>
      <c r="K27" s="17"/>
      <c r="L27" s="17"/>
      <c r="M27" s="17"/>
      <c r="N27" s="17"/>
      <c r="AA27" s="2"/>
    </row>
    <row r="28" spans="1:27" x14ac:dyDescent="0.2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Z28" s="2"/>
      <c r="AA28" s="2"/>
    </row>
    <row r="29" spans="1:27" ht="16.5" customHeight="1" x14ac:dyDescent="0.2">
      <c r="A29" s="156" t="s">
        <v>29</v>
      </c>
      <c r="B29" s="154"/>
      <c r="C29" s="154"/>
      <c r="D29" s="154"/>
      <c r="E29" s="154"/>
      <c r="F29" s="154"/>
      <c r="G29" s="154"/>
      <c r="H29" s="154"/>
      <c r="I29" s="154"/>
      <c r="J29" s="154"/>
      <c r="K29" s="154"/>
      <c r="L29" s="154"/>
      <c r="M29" s="154"/>
      <c r="N29" s="154"/>
      <c r="Z29" s="2"/>
      <c r="AA29" s="2"/>
    </row>
    <row r="30" spans="1:27" x14ac:dyDescent="0.2">
      <c r="A30" s="151" t="s">
        <v>30</v>
      </c>
      <c r="B30" s="151"/>
      <c r="C30" s="151"/>
      <c r="D30" s="151"/>
      <c r="E30" s="151"/>
      <c r="F30" s="151"/>
      <c r="G30" s="151"/>
      <c r="H30" s="151"/>
      <c r="I30" s="151"/>
      <c r="J30" s="151"/>
      <c r="K30" s="151"/>
      <c r="L30" s="151"/>
      <c r="M30" s="151"/>
      <c r="N30" s="7"/>
      <c r="Z30" s="2"/>
      <c r="AA30" s="2"/>
    </row>
    <row r="31" spans="1:27" x14ac:dyDescent="0.2">
      <c r="A31" s="151" t="s">
        <v>31</v>
      </c>
      <c r="B31" s="151"/>
      <c r="C31" s="151"/>
      <c r="D31" s="151"/>
      <c r="E31" s="151"/>
      <c r="F31" s="151"/>
      <c r="G31" s="151"/>
      <c r="H31" s="151"/>
      <c r="I31" s="151"/>
      <c r="J31" s="151"/>
      <c r="K31" s="151"/>
      <c r="L31" s="151"/>
      <c r="M31" s="151"/>
      <c r="N31" s="151"/>
      <c r="Z31" s="2"/>
      <c r="AA31" s="2"/>
    </row>
    <row r="32" spans="1:27" x14ac:dyDescent="0.2">
      <c r="A32" s="151" t="s">
        <v>32</v>
      </c>
      <c r="B32" s="151"/>
      <c r="C32" s="151"/>
      <c r="D32" s="151"/>
      <c r="E32" s="151"/>
      <c r="F32" s="151"/>
      <c r="G32" s="151"/>
      <c r="H32" s="151"/>
      <c r="I32" s="151"/>
      <c r="J32" s="151"/>
      <c r="K32" s="151"/>
      <c r="L32" s="151"/>
      <c r="M32" s="151"/>
      <c r="N32" s="151"/>
      <c r="S32" s="2"/>
      <c r="T32" s="2"/>
      <c r="U32" s="2"/>
      <c r="V32" s="2"/>
      <c r="W32" s="2"/>
      <c r="X32" s="2"/>
      <c r="Y32" s="2"/>
      <c r="Z32" s="2"/>
      <c r="AA32" s="2"/>
    </row>
    <row r="33" spans="1:27" ht="53.25" customHeight="1" x14ac:dyDescent="0.2">
      <c r="A33" s="151" t="s">
        <v>33</v>
      </c>
      <c r="B33" s="62" t="s">
        <v>34</v>
      </c>
      <c r="C33" s="62">
        <v>2000</v>
      </c>
      <c r="D33" s="62"/>
      <c r="E33" s="62">
        <v>2000</v>
      </c>
      <c r="F33" s="62"/>
      <c r="G33" s="62">
        <v>2000</v>
      </c>
      <c r="H33" s="62"/>
      <c r="I33" s="62"/>
      <c r="J33" s="62"/>
      <c r="K33" s="62"/>
      <c r="L33" s="62"/>
      <c r="M33" s="62"/>
      <c r="N33" s="62"/>
      <c r="S33" s="2"/>
      <c r="T33" s="2"/>
      <c r="U33" s="2"/>
      <c r="V33" s="2"/>
      <c r="W33" s="2"/>
      <c r="X33" s="2"/>
      <c r="Y33" s="2"/>
      <c r="Z33" s="2"/>
      <c r="AA33" s="2"/>
    </row>
    <row r="34" spans="1:27" ht="13.5" customHeight="1" x14ac:dyDescent="0.2">
      <c r="A34" s="158"/>
      <c r="B34" s="62" t="s">
        <v>35</v>
      </c>
      <c r="C34" s="62">
        <v>2000</v>
      </c>
      <c r="D34" s="62"/>
      <c r="E34" s="62"/>
      <c r="F34" s="62"/>
      <c r="G34" s="62"/>
      <c r="H34" s="62"/>
      <c r="I34" s="62"/>
      <c r="J34" s="62"/>
      <c r="K34" s="62"/>
      <c r="L34" s="62"/>
      <c r="M34" s="62"/>
      <c r="N34" s="62"/>
      <c r="S34" s="2"/>
      <c r="T34" s="2"/>
      <c r="U34" s="2"/>
      <c r="V34" s="2"/>
      <c r="W34" s="2"/>
      <c r="X34" s="2"/>
      <c r="Y34" s="2"/>
      <c r="Z34" s="2"/>
      <c r="AA34" s="2"/>
    </row>
    <row r="35" spans="1:27" ht="91.5" customHeight="1" x14ac:dyDescent="0.2">
      <c r="A35" s="68" t="s">
        <v>156</v>
      </c>
      <c r="B35" s="62" t="s">
        <v>34</v>
      </c>
      <c r="C35" s="11">
        <v>650</v>
      </c>
      <c r="D35" s="11">
        <v>0</v>
      </c>
      <c r="E35" s="11">
        <v>650</v>
      </c>
      <c r="F35" s="11">
        <v>0</v>
      </c>
      <c r="G35" s="21">
        <v>650</v>
      </c>
      <c r="H35" s="11">
        <v>0</v>
      </c>
      <c r="I35" s="22" t="s">
        <v>36</v>
      </c>
      <c r="J35" s="22" t="s">
        <v>37</v>
      </c>
      <c r="K35" s="11">
        <v>0</v>
      </c>
      <c r="L35" s="11">
        <v>0</v>
      </c>
      <c r="M35" s="11">
        <v>0</v>
      </c>
      <c r="N35" s="11">
        <v>0</v>
      </c>
      <c r="S35" s="2"/>
      <c r="T35" s="2"/>
      <c r="U35" s="2"/>
      <c r="V35" s="2"/>
      <c r="W35" s="2"/>
      <c r="X35" s="2"/>
      <c r="Y35" s="2"/>
      <c r="Z35" s="2"/>
      <c r="AA35" s="2"/>
    </row>
    <row r="36" spans="1:27" x14ac:dyDescent="0.2">
      <c r="A36" s="15" t="s">
        <v>24</v>
      </c>
      <c r="B36" s="16"/>
      <c r="C36" s="19">
        <f>C33+C35</f>
        <v>2650</v>
      </c>
      <c r="D36" s="19">
        <f t="shared" ref="D36:N36" si="3">D33+D35</f>
        <v>0</v>
      </c>
      <c r="E36" s="19">
        <f t="shared" si="3"/>
        <v>2650</v>
      </c>
      <c r="F36" s="19">
        <f t="shared" si="3"/>
        <v>0</v>
      </c>
      <c r="G36" s="23">
        <f t="shared" si="3"/>
        <v>2650</v>
      </c>
      <c r="H36" s="19">
        <f t="shared" si="3"/>
        <v>0</v>
      </c>
      <c r="I36" s="19"/>
      <c r="J36" s="19"/>
      <c r="K36" s="19">
        <f t="shared" si="3"/>
        <v>0</v>
      </c>
      <c r="L36" s="19">
        <f t="shared" si="3"/>
        <v>0</v>
      </c>
      <c r="M36" s="19">
        <f t="shared" si="3"/>
        <v>0</v>
      </c>
      <c r="N36" s="19">
        <f t="shared" si="3"/>
        <v>0</v>
      </c>
      <c r="S36" s="2"/>
      <c r="T36" s="2"/>
      <c r="U36" s="2"/>
      <c r="V36" s="2"/>
      <c r="W36" s="2"/>
      <c r="X36" s="2"/>
      <c r="Y36" s="2"/>
      <c r="Z36" s="2"/>
      <c r="AA36" s="2"/>
    </row>
    <row r="37" spans="1:27" x14ac:dyDescent="0.2">
      <c r="A37" s="15" t="s">
        <v>25</v>
      </c>
      <c r="B37" s="16"/>
      <c r="C37" s="19">
        <f>C34</f>
        <v>2000</v>
      </c>
      <c r="D37" s="19">
        <f>SUM(D33:D36)</f>
        <v>0</v>
      </c>
      <c r="E37" s="19"/>
      <c r="F37" s="19"/>
      <c r="G37" s="23"/>
      <c r="H37" s="19"/>
      <c r="I37" s="24"/>
      <c r="J37" s="24"/>
      <c r="K37" s="19"/>
      <c r="L37" s="19"/>
      <c r="M37" s="19"/>
      <c r="N37" s="19"/>
      <c r="S37" s="2"/>
      <c r="T37" s="2"/>
      <c r="U37" s="2"/>
      <c r="V37" s="2"/>
      <c r="W37" s="2"/>
      <c r="X37" s="2"/>
      <c r="Y37" s="2"/>
      <c r="Z37" s="2"/>
      <c r="AA37" s="2"/>
    </row>
    <row r="38" spans="1:27" x14ac:dyDescent="0.2">
      <c r="A38" s="15" t="s">
        <v>151</v>
      </c>
      <c r="B38" s="16"/>
      <c r="C38" s="19">
        <v>1112.836</v>
      </c>
      <c r="D38" s="19"/>
      <c r="E38" s="19"/>
      <c r="F38" s="19"/>
      <c r="G38" s="23"/>
      <c r="H38" s="19"/>
      <c r="I38" s="24"/>
      <c r="J38" s="24"/>
      <c r="K38" s="19"/>
      <c r="L38" s="19"/>
      <c r="M38" s="19"/>
      <c r="N38" s="19"/>
      <c r="S38" s="2"/>
      <c r="T38" s="2"/>
      <c r="U38" s="2"/>
      <c r="V38" s="2"/>
      <c r="W38" s="2"/>
      <c r="X38" s="2"/>
      <c r="Y38" s="2"/>
      <c r="Z38" s="2"/>
      <c r="AA38" s="2"/>
    </row>
    <row r="39" spans="1:27" x14ac:dyDescent="0.2">
      <c r="A39" s="15" t="s">
        <v>152</v>
      </c>
      <c r="B39" s="16"/>
      <c r="C39" s="19"/>
      <c r="D39" s="19"/>
      <c r="E39" s="19"/>
      <c r="F39" s="19"/>
      <c r="G39" s="23"/>
      <c r="H39" s="19"/>
      <c r="I39" s="24"/>
      <c r="J39" s="24"/>
      <c r="K39" s="19"/>
      <c r="L39" s="19"/>
      <c r="M39" s="19"/>
      <c r="N39" s="19"/>
      <c r="S39" s="2"/>
      <c r="T39" s="2"/>
      <c r="U39" s="2"/>
      <c r="V39" s="2"/>
      <c r="W39" s="2"/>
      <c r="X39" s="2"/>
      <c r="Y39" s="2"/>
      <c r="Z39" s="2"/>
      <c r="AA39" s="2"/>
    </row>
    <row r="40" spans="1:27" x14ac:dyDescent="0.2">
      <c r="A40" s="25" t="s">
        <v>38</v>
      </c>
      <c r="B40" s="25"/>
      <c r="C40" s="26">
        <f>C36+C37+C38+C39</f>
        <v>5762.8360000000002</v>
      </c>
      <c r="D40" s="26">
        <f t="shared" ref="D40:N40" si="4">D36+D37+D38+D39</f>
        <v>0</v>
      </c>
      <c r="E40" s="26">
        <f t="shared" si="4"/>
        <v>2650</v>
      </c>
      <c r="F40" s="26">
        <f t="shared" si="4"/>
        <v>0</v>
      </c>
      <c r="G40" s="27">
        <f t="shared" si="4"/>
        <v>2650</v>
      </c>
      <c r="H40" s="26">
        <f t="shared" si="4"/>
        <v>0</v>
      </c>
      <c r="I40" s="26"/>
      <c r="J40" s="26"/>
      <c r="K40" s="26">
        <f t="shared" si="4"/>
        <v>0</v>
      </c>
      <c r="L40" s="26">
        <f t="shared" si="4"/>
        <v>0</v>
      </c>
      <c r="M40" s="26">
        <f t="shared" si="4"/>
        <v>0</v>
      </c>
      <c r="N40" s="26">
        <f t="shared" si="4"/>
        <v>0</v>
      </c>
      <c r="S40" s="2"/>
      <c r="T40" s="2"/>
      <c r="U40" s="2"/>
      <c r="V40" s="2"/>
      <c r="W40" s="2"/>
      <c r="X40" s="2"/>
      <c r="Y40" s="2"/>
      <c r="Z40" s="2"/>
      <c r="AA40" s="2"/>
    </row>
    <row r="41" spans="1:27" x14ac:dyDescent="0.2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S41" s="2"/>
      <c r="T41" s="2"/>
      <c r="U41" s="2"/>
      <c r="V41" s="2"/>
      <c r="W41" s="2"/>
      <c r="X41" s="2"/>
      <c r="Y41" s="2"/>
      <c r="Z41" s="2"/>
      <c r="AA41" s="2"/>
    </row>
    <row r="42" spans="1:27" ht="15.75" x14ac:dyDescent="0.2">
      <c r="A42" s="156" t="s">
        <v>150</v>
      </c>
      <c r="B42" s="156"/>
      <c r="C42" s="156"/>
      <c r="D42" s="156"/>
      <c r="E42" s="156"/>
      <c r="F42" s="156"/>
      <c r="G42" s="156"/>
      <c r="H42" s="156"/>
      <c r="I42" s="156"/>
      <c r="J42" s="156"/>
      <c r="K42" s="156"/>
      <c r="L42" s="156"/>
      <c r="M42" s="156"/>
      <c r="N42" s="156"/>
      <c r="S42" s="2"/>
      <c r="T42" s="2"/>
      <c r="U42" s="2"/>
      <c r="V42" s="2"/>
      <c r="W42" s="2"/>
      <c r="X42" s="2"/>
      <c r="Y42" s="2"/>
      <c r="Z42" s="2"/>
      <c r="AA42" s="2"/>
    </row>
    <row r="43" spans="1:27" x14ac:dyDescent="0.2">
      <c r="A43" s="151" t="s">
        <v>40</v>
      </c>
      <c r="B43" s="151"/>
      <c r="C43" s="151"/>
      <c r="D43" s="151"/>
      <c r="E43" s="151"/>
      <c r="F43" s="151"/>
      <c r="G43" s="151"/>
      <c r="H43" s="151"/>
      <c r="I43" s="151"/>
      <c r="J43" s="151"/>
      <c r="K43" s="151"/>
      <c r="L43" s="151"/>
      <c r="M43" s="151"/>
      <c r="N43" s="151"/>
      <c r="S43" s="2"/>
      <c r="T43" s="2"/>
      <c r="U43" s="2"/>
      <c r="V43" s="2"/>
      <c r="W43" s="2"/>
      <c r="X43" s="2"/>
      <c r="Y43" s="2"/>
      <c r="Z43" s="2"/>
      <c r="AA43" s="2"/>
    </row>
    <row r="44" spans="1:27" x14ac:dyDescent="0.2">
      <c r="A44" s="151" t="s">
        <v>41</v>
      </c>
      <c r="B44" s="151"/>
      <c r="C44" s="151"/>
      <c r="D44" s="151"/>
      <c r="E44" s="151"/>
      <c r="F44" s="151"/>
      <c r="G44" s="151"/>
      <c r="H44" s="151"/>
      <c r="I44" s="151"/>
      <c r="J44" s="151"/>
      <c r="K44" s="151"/>
      <c r="L44" s="151"/>
      <c r="M44" s="151"/>
      <c r="N44" s="151"/>
      <c r="S44" s="2"/>
      <c r="T44" s="2"/>
      <c r="U44" s="2"/>
      <c r="V44" s="2"/>
      <c r="W44" s="2"/>
      <c r="X44" s="2"/>
      <c r="Y44" s="2"/>
      <c r="Z44" s="2"/>
      <c r="AA44" s="2"/>
    </row>
    <row r="45" spans="1:27" x14ac:dyDescent="0.2">
      <c r="A45" s="151" t="s">
        <v>32</v>
      </c>
      <c r="B45" s="151"/>
      <c r="C45" s="151"/>
      <c r="D45" s="151"/>
      <c r="E45" s="151"/>
      <c r="F45" s="151"/>
      <c r="G45" s="151"/>
      <c r="H45" s="151"/>
      <c r="I45" s="151"/>
      <c r="J45" s="151"/>
      <c r="K45" s="151"/>
      <c r="L45" s="151"/>
      <c r="M45" s="151"/>
      <c r="N45" s="151"/>
      <c r="S45" s="2"/>
      <c r="T45" s="2"/>
      <c r="U45" s="2"/>
      <c r="V45" s="2"/>
      <c r="W45" s="2"/>
      <c r="X45" s="2"/>
      <c r="Y45" s="2"/>
      <c r="Z45" s="2"/>
      <c r="AA45" s="2"/>
    </row>
    <row r="46" spans="1:27" ht="91.5" customHeight="1" x14ac:dyDescent="0.2">
      <c r="A46" s="62" t="s">
        <v>154</v>
      </c>
      <c r="B46" s="62" t="s">
        <v>34</v>
      </c>
      <c r="C46" s="11">
        <v>347.6</v>
      </c>
      <c r="D46" s="11">
        <v>0</v>
      </c>
      <c r="E46" s="11">
        <v>347.6</v>
      </c>
      <c r="F46" s="11">
        <v>0</v>
      </c>
      <c r="G46" s="11">
        <v>348.7</v>
      </c>
      <c r="H46" s="11">
        <v>0</v>
      </c>
      <c r="I46" s="22"/>
      <c r="J46" s="22"/>
      <c r="K46" s="11">
        <v>0</v>
      </c>
      <c r="L46" s="11">
        <v>0</v>
      </c>
      <c r="M46" s="11">
        <v>0</v>
      </c>
      <c r="N46" s="11">
        <v>0</v>
      </c>
      <c r="S46" s="2"/>
      <c r="T46" s="2"/>
      <c r="U46" s="2"/>
      <c r="V46" s="2"/>
      <c r="W46" s="2"/>
      <c r="X46" s="2"/>
      <c r="Y46" s="2"/>
      <c r="Z46" s="2"/>
      <c r="AA46" s="2"/>
    </row>
    <row r="47" spans="1:27" ht="51.75" customHeight="1" x14ac:dyDescent="0.2">
      <c r="A47" s="62" t="s">
        <v>155</v>
      </c>
      <c r="B47" s="62" t="s">
        <v>34</v>
      </c>
      <c r="C47" s="11"/>
      <c r="D47" s="11"/>
      <c r="E47" s="11"/>
      <c r="F47" s="11"/>
      <c r="G47" s="11">
        <v>72</v>
      </c>
      <c r="H47" s="11"/>
      <c r="I47" s="22"/>
      <c r="J47" s="22"/>
      <c r="K47" s="11"/>
      <c r="L47" s="11"/>
      <c r="M47" s="11"/>
      <c r="N47" s="11"/>
      <c r="S47" s="2"/>
      <c r="T47" s="2"/>
      <c r="U47" s="2"/>
      <c r="V47" s="2"/>
      <c r="W47" s="2"/>
      <c r="X47" s="2"/>
      <c r="Y47" s="2"/>
      <c r="Z47" s="2"/>
      <c r="AA47" s="2"/>
    </row>
    <row r="48" spans="1:27" ht="25.5" x14ac:dyDescent="0.2">
      <c r="A48" s="62" t="s">
        <v>144</v>
      </c>
      <c r="B48" s="62" t="s">
        <v>143</v>
      </c>
      <c r="C48" s="11">
        <v>66</v>
      </c>
      <c r="D48" s="11"/>
      <c r="E48" s="11">
        <v>120.8</v>
      </c>
      <c r="F48" s="11"/>
      <c r="G48" s="11">
        <v>120.8</v>
      </c>
      <c r="H48" s="11"/>
      <c r="I48" s="22"/>
      <c r="J48" s="22"/>
      <c r="K48" s="11">
        <v>69</v>
      </c>
      <c r="L48" s="11">
        <v>69</v>
      </c>
      <c r="M48" s="11">
        <v>69</v>
      </c>
      <c r="N48" s="11">
        <v>50</v>
      </c>
      <c r="S48" s="2"/>
      <c r="T48" s="2"/>
      <c r="U48" s="2"/>
      <c r="V48" s="2"/>
      <c r="W48" s="2"/>
      <c r="X48" s="2"/>
      <c r="Y48" s="2"/>
      <c r="Z48" s="2"/>
      <c r="AA48" s="2"/>
    </row>
    <row r="49" spans="1:27" x14ac:dyDescent="0.2">
      <c r="A49" s="110" t="s">
        <v>161</v>
      </c>
      <c r="B49" s="110"/>
      <c r="C49" s="11">
        <f>C46+C47+C48</f>
        <v>413.6</v>
      </c>
      <c r="D49" s="11">
        <f t="shared" ref="D49:H49" si="5">D46+D47+D48</f>
        <v>0</v>
      </c>
      <c r="E49" s="11">
        <f t="shared" si="5"/>
        <v>468.40000000000003</v>
      </c>
      <c r="F49" s="11">
        <f t="shared" si="5"/>
        <v>0</v>
      </c>
      <c r="G49" s="11">
        <f t="shared" si="5"/>
        <v>541.5</v>
      </c>
      <c r="H49" s="11">
        <f t="shared" si="5"/>
        <v>0</v>
      </c>
      <c r="I49" s="22"/>
      <c r="J49" s="22"/>
      <c r="K49" s="11"/>
      <c r="L49" s="11"/>
      <c r="M49" s="11"/>
      <c r="N49" s="11"/>
      <c r="S49" s="2"/>
      <c r="T49" s="2"/>
      <c r="U49" s="2"/>
      <c r="V49" s="2"/>
      <c r="W49" s="2"/>
      <c r="X49" s="2"/>
      <c r="Y49" s="2"/>
      <c r="Z49" s="2"/>
      <c r="AA49" s="2"/>
    </row>
    <row r="50" spans="1:27" x14ac:dyDescent="0.2">
      <c r="A50" s="25" t="s">
        <v>28</v>
      </c>
      <c r="B50" s="35"/>
      <c r="C50" s="14">
        <f>C49</f>
        <v>413.6</v>
      </c>
      <c r="D50" s="14">
        <f t="shared" ref="D50:H50" si="6">D49</f>
        <v>0</v>
      </c>
      <c r="E50" s="14">
        <f t="shared" si="6"/>
        <v>468.40000000000003</v>
      </c>
      <c r="F50" s="14">
        <f t="shared" si="6"/>
        <v>0</v>
      </c>
      <c r="G50" s="14">
        <f t="shared" si="6"/>
        <v>541.5</v>
      </c>
      <c r="H50" s="14">
        <f t="shared" si="6"/>
        <v>0</v>
      </c>
      <c r="I50" s="14"/>
      <c r="J50" s="14"/>
      <c r="K50" s="14">
        <f t="shared" ref="K50:N50" si="7">K46+K47+K48</f>
        <v>69</v>
      </c>
      <c r="L50" s="14">
        <f t="shared" si="7"/>
        <v>69</v>
      </c>
      <c r="M50" s="14">
        <f t="shared" si="7"/>
        <v>69</v>
      </c>
      <c r="N50" s="14">
        <f t="shared" si="7"/>
        <v>50</v>
      </c>
      <c r="S50" s="2"/>
      <c r="T50" s="2"/>
      <c r="U50" s="2"/>
      <c r="V50" s="2"/>
      <c r="W50" s="2"/>
      <c r="X50" s="2"/>
      <c r="Y50" s="2"/>
      <c r="Z50" s="2"/>
      <c r="AA50" s="2"/>
    </row>
    <row r="51" spans="1:27" x14ac:dyDescent="0.2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S51" s="2"/>
      <c r="T51" s="2"/>
      <c r="U51" s="2"/>
      <c r="V51" s="2"/>
      <c r="W51" s="2"/>
      <c r="X51" s="2"/>
      <c r="Y51" s="2"/>
      <c r="Z51" s="2"/>
      <c r="AA51" s="2"/>
    </row>
    <row r="52" spans="1:27" ht="15.75" x14ac:dyDescent="0.2">
      <c r="A52" s="156" t="s">
        <v>42</v>
      </c>
      <c r="B52" s="156"/>
      <c r="C52" s="156"/>
      <c r="D52" s="156"/>
      <c r="E52" s="156"/>
      <c r="F52" s="156"/>
      <c r="G52" s="156"/>
      <c r="H52" s="156"/>
      <c r="I52" s="156"/>
      <c r="J52" s="156"/>
      <c r="K52" s="156"/>
      <c r="L52" s="156"/>
      <c r="M52" s="156"/>
      <c r="N52" s="156"/>
      <c r="S52" s="2"/>
      <c r="T52" s="2"/>
      <c r="U52" s="2"/>
      <c r="V52" s="2"/>
      <c r="W52" s="2"/>
      <c r="X52" s="2"/>
      <c r="Y52" s="2"/>
      <c r="Z52" s="2"/>
      <c r="AA52" s="2"/>
    </row>
    <row r="53" spans="1:27" ht="28.5" customHeight="1" x14ac:dyDescent="0.2">
      <c r="A53" s="151" t="s">
        <v>43</v>
      </c>
      <c r="B53" s="151"/>
      <c r="C53" s="151"/>
      <c r="D53" s="151"/>
      <c r="E53" s="151"/>
      <c r="F53" s="151"/>
      <c r="G53" s="151"/>
      <c r="H53" s="151"/>
      <c r="I53" s="151"/>
      <c r="J53" s="151"/>
      <c r="K53" s="151"/>
      <c r="L53" s="151"/>
      <c r="M53" s="151"/>
      <c r="N53" s="151"/>
      <c r="S53" s="2"/>
      <c r="T53" s="2"/>
      <c r="U53" s="2"/>
      <c r="V53" s="2"/>
      <c r="W53" s="2"/>
      <c r="X53" s="2"/>
      <c r="Y53" s="2"/>
      <c r="Z53" s="2"/>
      <c r="AA53" s="2"/>
    </row>
    <row r="54" spans="1:27" ht="25.5" customHeight="1" x14ac:dyDescent="0.2">
      <c r="A54" s="151" t="s">
        <v>44</v>
      </c>
      <c r="B54" s="151"/>
      <c r="C54" s="151"/>
      <c r="D54" s="151"/>
      <c r="E54" s="151"/>
      <c r="F54" s="151"/>
      <c r="G54" s="151"/>
      <c r="H54" s="151"/>
      <c r="I54" s="151"/>
      <c r="J54" s="151"/>
      <c r="K54" s="151"/>
      <c r="L54" s="151"/>
      <c r="M54" s="151"/>
      <c r="N54" s="151"/>
      <c r="S54" s="2"/>
      <c r="T54" s="2"/>
      <c r="U54" s="2"/>
      <c r="V54" s="2"/>
      <c r="W54" s="2"/>
      <c r="X54" s="2"/>
      <c r="Y54" s="2"/>
      <c r="Z54" s="2"/>
      <c r="AA54" s="2"/>
    </row>
    <row r="55" spans="1:27" ht="16.5" customHeight="1" x14ac:dyDescent="0.2">
      <c r="A55" s="151" t="s">
        <v>32</v>
      </c>
      <c r="B55" s="151"/>
      <c r="C55" s="151"/>
      <c r="D55" s="151"/>
      <c r="E55" s="151"/>
      <c r="F55" s="151"/>
      <c r="G55" s="151"/>
      <c r="H55" s="151"/>
      <c r="I55" s="151"/>
      <c r="J55" s="151"/>
      <c r="K55" s="151"/>
      <c r="L55" s="151"/>
      <c r="M55" s="151"/>
      <c r="N55" s="151"/>
      <c r="S55" s="2"/>
      <c r="T55" s="2"/>
      <c r="U55" s="2"/>
      <c r="V55" s="2"/>
      <c r="W55" s="2"/>
      <c r="X55" s="2"/>
      <c r="Y55" s="2"/>
      <c r="Z55" s="2"/>
      <c r="AA55" s="2"/>
    </row>
    <row r="56" spans="1:27" ht="115.5" customHeight="1" x14ac:dyDescent="0.2">
      <c r="A56" s="69" t="s">
        <v>138</v>
      </c>
      <c r="B56" s="62" t="s">
        <v>34</v>
      </c>
      <c r="C56" s="8">
        <v>230</v>
      </c>
      <c r="D56" s="8">
        <v>0</v>
      </c>
      <c r="E56" s="8">
        <v>230</v>
      </c>
      <c r="F56" s="8">
        <v>0</v>
      </c>
      <c r="G56" s="9">
        <v>226.97499999999999</v>
      </c>
      <c r="H56" s="8">
        <v>0</v>
      </c>
      <c r="I56" s="22"/>
      <c r="J56" s="22"/>
      <c r="K56" s="11">
        <v>0</v>
      </c>
      <c r="L56" s="11">
        <v>0</v>
      </c>
      <c r="M56" s="11">
        <v>0</v>
      </c>
      <c r="N56" s="11">
        <v>0</v>
      </c>
      <c r="S56" s="2"/>
      <c r="T56" s="2"/>
      <c r="U56" s="2"/>
      <c r="V56" s="2"/>
      <c r="W56" s="2"/>
      <c r="X56" s="2"/>
      <c r="Y56" s="2"/>
      <c r="Z56" s="2"/>
      <c r="AA56" s="2"/>
    </row>
    <row r="57" spans="1:27" ht="30" customHeight="1" x14ac:dyDescent="0.2">
      <c r="A57" s="62" t="s">
        <v>144</v>
      </c>
      <c r="B57" s="62" t="s">
        <v>143</v>
      </c>
      <c r="C57" s="8">
        <v>570</v>
      </c>
      <c r="D57" s="8"/>
      <c r="E57" s="9">
        <v>417</v>
      </c>
      <c r="F57" s="8"/>
      <c r="G57" s="8">
        <v>417</v>
      </c>
      <c r="H57" s="8"/>
      <c r="I57" s="22"/>
      <c r="J57" s="22"/>
      <c r="K57" s="11">
        <v>140</v>
      </c>
      <c r="L57" s="11">
        <v>140</v>
      </c>
      <c r="M57" s="11">
        <v>140</v>
      </c>
      <c r="N57" s="11">
        <v>140</v>
      </c>
      <c r="S57" s="2"/>
      <c r="T57" s="2"/>
      <c r="U57" s="2"/>
      <c r="V57" s="2"/>
      <c r="W57" s="2"/>
      <c r="X57" s="2"/>
      <c r="Y57" s="2"/>
      <c r="Z57" s="2"/>
      <c r="AA57" s="2"/>
    </row>
    <row r="58" spans="1:27" ht="14.25" customHeight="1" x14ac:dyDescent="0.2">
      <c r="A58" s="110" t="s">
        <v>161</v>
      </c>
      <c r="B58" s="110"/>
      <c r="C58" s="9">
        <f>C56+C57</f>
        <v>800</v>
      </c>
      <c r="D58" s="9">
        <f t="shared" ref="D58:H58" si="8">D56+D57</f>
        <v>0</v>
      </c>
      <c r="E58" s="9">
        <f t="shared" si="8"/>
        <v>647</v>
      </c>
      <c r="F58" s="9">
        <f t="shared" si="8"/>
        <v>0</v>
      </c>
      <c r="G58" s="9">
        <f t="shared" si="8"/>
        <v>643.97500000000002</v>
      </c>
      <c r="H58" s="9">
        <f t="shared" si="8"/>
        <v>0</v>
      </c>
      <c r="I58" s="22"/>
      <c r="J58" s="22"/>
      <c r="K58" s="11"/>
      <c r="L58" s="11"/>
      <c r="M58" s="11"/>
      <c r="N58" s="11"/>
      <c r="S58" s="2"/>
      <c r="T58" s="2"/>
      <c r="U58" s="2"/>
      <c r="V58" s="2"/>
      <c r="W58" s="2"/>
      <c r="X58" s="2"/>
      <c r="Y58" s="2"/>
      <c r="Z58" s="2"/>
      <c r="AA58" s="2"/>
    </row>
    <row r="59" spans="1:27" x14ac:dyDescent="0.2">
      <c r="A59" s="25" t="s">
        <v>28</v>
      </c>
      <c r="B59" s="35"/>
      <c r="C59" s="20">
        <f>C58</f>
        <v>800</v>
      </c>
      <c r="D59" s="20">
        <f t="shared" ref="D59:H59" si="9">D58</f>
        <v>0</v>
      </c>
      <c r="E59" s="20">
        <f t="shared" si="9"/>
        <v>647</v>
      </c>
      <c r="F59" s="20">
        <f t="shared" si="9"/>
        <v>0</v>
      </c>
      <c r="G59" s="20">
        <f t="shared" si="9"/>
        <v>643.97500000000002</v>
      </c>
      <c r="H59" s="20">
        <f t="shared" si="9"/>
        <v>0</v>
      </c>
      <c r="I59" s="13">
        <f t="shared" ref="I59:N59" si="10">I56+I57</f>
        <v>0</v>
      </c>
      <c r="J59" s="13">
        <f t="shared" si="10"/>
        <v>0</v>
      </c>
      <c r="K59" s="13">
        <f t="shared" si="10"/>
        <v>140</v>
      </c>
      <c r="L59" s="13">
        <f t="shared" si="10"/>
        <v>140</v>
      </c>
      <c r="M59" s="13">
        <f t="shared" si="10"/>
        <v>140</v>
      </c>
      <c r="N59" s="13">
        <f t="shared" si="10"/>
        <v>140</v>
      </c>
      <c r="S59" s="2"/>
      <c r="T59" s="2"/>
      <c r="U59" s="2"/>
      <c r="V59" s="2"/>
      <c r="W59" s="2"/>
      <c r="X59" s="2"/>
      <c r="Y59" s="2"/>
      <c r="Z59" s="2"/>
      <c r="AA59" s="2"/>
    </row>
    <row r="60" spans="1:27" x14ac:dyDescent="0.2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S60" s="2"/>
      <c r="T60" s="2"/>
      <c r="U60" s="2"/>
      <c r="V60" s="2"/>
      <c r="W60" s="2"/>
      <c r="X60" s="2"/>
      <c r="Y60" s="2"/>
      <c r="Z60" s="2"/>
      <c r="AA60" s="2"/>
    </row>
    <row r="61" spans="1:27" ht="15.75" x14ac:dyDescent="0.2">
      <c r="A61" s="156" t="s">
        <v>45</v>
      </c>
      <c r="B61" s="156"/>
      <c r="C61" s="156"/>
      <c r="D61" s="156"/>
      <c r="E61" s="156"/>
      <c r="F61" s="156"/>
      <c r="G61" s="156"/>
      <c r="H61" s="156"/>
      <c r="I61" s="156"/>
      <c r="J61" s="156"/>
      <c r="K61" s="156"/>
      <c r="L61" s="156"/>
      <c r="M61" s="156"/>
      <c r="N61" s="156"/>
      <c r="S61" s="2"/>
      <c r="T61" s="2"/>
      <c r="U61" s="2"/>
      <c r="V61" s="2"/>
      <c r="W61" s="2"/>
      <c r="X61" s="2"/>
      <c r="Y61" s="2"/>
      <c r="Z61" s="2"/>
      <c r="AA61" s="2"/>
    </row>
    <row r="62" spans="1:27" x14ac:dyDescent="0.2">
      <c r="A62" s="151" t="s">
        <v>46</v>
      </c>
      <c r="B62" s="151"/>
      <c r="C62" s="151"/>
      <c r="D62" s="151"/>
      <c r="E62" s="151"/>
      <c r="F62" s="151"/>
      <c r="G62" s="151"/>
      <c r="H62" s="151"/>
      <c r="I62" s="151"/>
      <c r="J62" s="151"/>
      <c r="K62" s="151"/>
      <c r="L62" s="151"/>
      <c r="M62" s="151"/>
      <c r="N62" s="151"/>
      <c r="S62" s="2"/>
      <c r="T62" s="2"/>
      <c r="U62" s="2"/>
      <c r="V62" s="2"/>
      <c r="W62" s="2"/>
      <c r="X62" s="2"/>
      <c r="Y62" s="2"/>
      <c r="Z62" s="2"/>
      <c r="AA62" s="2"/>
    </row>
    <row r="63" spans="1:27" x14ac:dyDescent="0.2">
      <c r="A63" s="151" t="s">
        <v>47</v>
      </c>
      <c r="B63" s="151"/>
      <c r="C63" s="151"/>
      <c r="D63" s="151"/>
      <c r="E63" s="151"/>
      <c r="F63" s="151"/>
      <c r="G63" s="151"/>
      <c r="H63" s="151"/>
      <c r="I63" s="151"/>
      <c r="J63" s="151"/>
      <c r="K63" s="151"/>
      <c r="L63" s="151"/>
      <c r="M63" s="151"/>
      <c r="N63" s="151"/>
      <c r="S63" s="2"/>
      <c r="T63" s="2"/>
      <c r="U63" s="2"/>
      <c r="V63" s="2"/>
      <c r="W63" s="2"/>
      <c r="X63" s="2"/>
      <c r="Y63" s="2"/>
      <c r="Z63" s="2"/>
      <c r="AA63" s="2"/>
    </row>
    <row r="64" spans="1:27" ht="25.5" x14ac:dyDescent="0.2">
      <c r="A64" s="6"/>
      <c r="B64" s="65" t="s">
        <v>145</v>
      </c>
      <c r="C64" s="6">
        <v>200.4</v>
      </c>
      <c r="D64" s="6">
        <v>0</v>
      </c>
      <c r="E64" s="6">
        <v>200.4</v>
      </c>
      <c r="F64" s="6">
        <v>0</v>
      </c>
      <c r="G64" s="6">
        <v>201.45</v>
      </c>
      <c r="H64" s="6">
        <v>0</v>
      </c>
      <c r="I64" s="6"/>
      <c r="J64" s="6"/>
      <c r="K64" s="11">
        <v>0</v>
      </c>
      <c r="L64" s="11">
        <v>0</v>
      </c>
      <c r="M64" s="11">
        <v>0</v>
      </c>
      <c r="N64" s="11">
        <v>0</v>
      </c>
      <c r="S64" s="2"/>
      <c r="T64" s="2"/>
      <c r="U64" s="2"/>
      <c r="V64" s="2"/>
      <c r="W64" s="2"/>
      <c r="X64" s="2"/>
      <c r="Y64" s="2"/>
      <c r="Z64" s="2"/>
      <c r="AA64" s="2"/>
    </row>
    <row r="65" spans="1:27" ht="25.5" x14ac:dyDescent="0.2">
      <c r="A65" s="62" t="s">
        <v>144</v>
      </c>
      <c r="B65" s="62" t="s">
        <v>143</v>
      </c>
      <c r="C65" s="6">
        <v>131.5</v>
      </c>
      <c r="D65" s="6"/>
      <c r="E65" s="6">
        <v>131.5</v>
      </c>
      <c r="F65" s="6"/>
      <c r="G65" s="6">
        <v>131.5</v>
      </c>
      <c r="H65" s="6"/>
      <c r="I65" s="6"/>
      <c r="J65" s="6"/>
      <c r="K65" s="11">
        <v>16</v>
      </c>
      <c r="L65" s="11">
        <v>16</v>
      </c>
      <c r="M65" s="11">
        <v>16</v>
      </c>
      <c r="N65" s="11">
        <v>16</v>
      </c>
      <c r="S65" s="2"/>
      <c r="T65" s="2"/>
      <c r="U65" s="2"/>
      <c r="V65" s="2"/>
      <c r="W65" s="2"/>
      <c r="X65" s="2"/>
      <c r="Y65" s="2"/>
      <c r="Z65" s="2"/>
      <c r="AA65" s="2"/>
    </row>
    <row r="66" spans="1:27" ht="25.5" x14ac:dyDescent="0.2">
      <c r="A66" s="140" t="s">
        <v>244</v>
      </c>
      <c r="B66" s="140" t="s">
        <v>243</v>
      </c>
      <c r="C66" s="6">
        <v>87.266999999999996</v>
      </c>
      <c r="D66" s="6">
        <v>87.137</v>
      </c>
      <c r="E66" s="6">
        <v>87.266999999999996</v>
      </c>
      <c r="F66" s="6">
        <v>87.137</v>
      </c>
      <c r="G66" s="6">
        <v>87.266999999999996</v>
      </c>
      <c r="H66" s="6">
        <v>87.137</v>
      </c>
      <c r="I66" s="142" t="s">
        <v>245</v>
      </c>
      <c r="J66" s="6" t="s">
        <v>142</v>
      </c>
      <c r="K66" s="11">
        <v>23</v>
      </c>
      <c r="L66" s="11">
        <v>23</v>
      </c>
      <c r="M66" s="11">
        <v>23</v>
      </c>
      <c r="N66" s="11">
        <v>23</v>
      </c>
      <c r="S66" s="2"/>
      <c r="T66" s="2"/>
      <c r="U66" s="2"/>
      <c r="V66" s="2"/>
      <c r="W66" s="2"/>
      <c r="X66" s="2"/>
      <c r="Y66" s="2"/>
      <c r="Z66" s="2"/>
      <c r="AA66" s="2"/>
    </row>
    <row r="67" spans="1:27" x14ac:dyDescent="0.2">
      <c r="A67" s="110" t="s">
        <v>161</v>
      </c>
      <c r="B67" s="110"/>
      <c r="C67" s="6">
        <f>C64+C65+C66</f>
        <v>419.16699999999997</v>
      </c>
      <c r="D67" s="6">
        <f t="shared" ref="D67:H67" si="11">D64+D65+D66</f>
        <v>87.137</v>
      </c>
      <c r="E67" s="6">
        <f t="shared" si="11"/>
        <v>419.16699999999997</v>
      </c>
      <c r="F67" s="6">
        <f t="shared" si="11"/>
        <v>87.137</v>
      </c>
      <c r="G67" s="6">
        <f t="shared" si="11"/>
        <v>420.21699999999998</v>
      </c>
      <c r="H67" s="6">
        <f t="shared" si="11"/>
        <v>87.137</v>
      </c>
      <c r="I67" s="6"/>
      <c r="J67" s="6"/>
      <c r="K67" s="11"/>
      <c r="L67" s="11"/>
      <c r="M67" s="11"/>
      <c r="N67" s="11"/>
      <c r="S67" s="2"/>
      <c r="T67" s="2"/>
      <c r="U67" s="2"/>
      <c r="V67" s="2"/>
      <c r="W67" s="2"/>
      <c r="X67" s="2"/>
      <c r="Y67" s="2"/>
      <c r="Z67" s="2"/>
      <c r="AA67" s="2"/>
    </row>
    <row r="68" spans="1:27" x14ac:dyDescent="0.2">
      <c r="A68" s="25" t="s">
        <v>28</v>
      </c>
      <c r="B68" s="71"/>
      <c r="C68" s="71">
        <f>C67</f>
        <v>419.16699999999997</v>
      </c>
      <c r="D68" s="71">
        <f t="shared" ref="D68:H68" si="12">D67</f>
        <v>87.137</v>
      </c>
      <c r="E68" s="71">
        <f t="shared" si="12"/>
        <v>419.16699999999997</v>
      </c>
      <c r="F68" s="71">
        <f t="shared" si="12"/>
        <v>87.137</v>
      </c>
      <c r="G68" s="71">
        <f t="shared" si="12"/>
        <v>420.21699999999998</v>
      </c>
      <c r="H68" s="71">
        <f t="shared" si="12"/>
        <v>87.137</v>
      </c>
      <c r="I68" s="71">
        <f t="shared" ref="I68:N68" si="13">I64+I65</f>
        <v>0</v>
      </c>
      <c r="J68" s="71">
        <f t="shared" si="13"/>
        <v>0</v>
      </c>
      <c r="K68" s="71">
        <f t="shared" si="13"/>
        <v>16</v>
      </c>
      <c r="L68" s="71">
        <f t="shared" si="13"/>
        <v>16</v>
      </c>
      <c r="M68" s="71">
        <f t="shared" si="13"/>
        <v>16</v>
      </c>
      <c r="N68" s="71">
        <f t="shared" si="13"/>
        <v>16</v>
      </c>
      <c r="S68" s="2"/>
      <c r="T68" s="2"/>
      <c r="U68" s="2"/>
      <c r="V68" s="2"/>
      <c r="W68" s="2"/>
      <c r="X68" s="2"/>
      <c r="Y68" s="2"/>
      <c r="Z68" s="2"/>
      <c r="AA68" s="2"/>
    </row>
    <row r="69" spans="1:27" x14ac:dyDescent="0.2">
      <c r="A69" s="28"/>
      <c r="B69" s="6"/>
      <c r="C69" s="6"/>
      <c r="D69" s="6"/>
      <c r="E69" s="6"/>
      <c r="F69" s="6"/>
      <c r="G69" s="6"/>
      <c r="H69" s="6"/>
      <c r="I69" s="6"/>
      <c r="J69" s="6"/>
      <c r="K69" s="11"/>
      <c r="L69" s="11"/>
      <c r="M69" s="11"/>
      <c r="N69" s="11"/>
      <c r="S69" s="2"/>
      <c r="T69" s="2"/>
      <c r="U69" s="2"/>
      <c r="V69" s="2"/>
      <c r="W69" s="2"/>
      <c r="X69" s="2"/>
      <c r="Y69" s="2"/>
      <c r="Z69" s="2"/>
      <c r="AA69" s="2"/>
    </row>
    <row r="70" spans="1:27" ht="15.75" x14ac:dyDescent="0.2">
      <c r="A70" s="156" t="s">
        <v>48</v>
      </c>
      <c r="B70" s="156"/>
      <c r="C70" s="156"/>
      <c r="D70" s="156"/>
      <c r="E70" s="156"/>
      <c r="F70" s="156"/>
      <c r="G70" s="156"/>
      <c r="H70" s="156"/>
      <c r="I70" s="156"/>
      <c r="J70" s="156"/>
      <c r="K70" s="156"/>
      <c r="L70" s="156"/>
      <c r="M70" s="156"/>
      <c r="N70" s="156"/>
      <c r="S70" s="2"/>
      <c r="T70" s="2"/>
      <c r="U70" s="2"/>
      <c r="V70" s="2"/>
      <c r="W70" s="2"/>
      <c r="X70" s="2"/>
      <c r="Y70" s="2"/>
      <c r="Z70" s="2"/>
      <c r="AA70" s="2"/>
    </row>
    <row r="71" spans="1:27" ht="54" customHeight="1" x14ac:dyDescent="0.2">
      <c r="A71" s="151" t="s">
        <v>49</v>
      </c>
      <c r="B71" s="151"/>
      <c r="C71" s="151"/>
      <c r="D71" s="151"/>
      <c r="E71" s="151"/>
      <c r="F71" s="151"/>
      <c r="G71" s="151"/>
      <c r="H71" s="151"/>
      <c r="I71" s="151"/>
      <c r="J71" s="151"/>
      <c r="K71" s="151"/>
      <c r="L71" s="151"/>
      <c r="M71" s="151"/>
      <c r="N71" s="151"/>
      <c r="S71" s="2"/>
      <c r="T71" s="2"/>
      <c r="U71" s="2"/>
      <c r="V71" s="2"/>
      <c r="W71" s="2"/>
      <c r="X71" s="2"/>
      <c r="Y71" s="2"/>
      <c r="Z71" s="2"/>
      <c r="AA71" s="2"/>
    </row>
    <row r="72" spans="1:27" ht="52.5" customHeight="1" x14ac:dyDescent="0.2">
      <c r="A72" s="151" t="s">
        <v>50</v>
      </c>
      <c r="B72" s="151"/>
      <c r="C72" s="151"/>
      <c r="D72" s="151"/>
      <c r="E72" s="151"/>
      <c r="F72" s="151"/>
      <c r="G72" s="151"/>
      <c r="H72" s="151"/>
      <c r="I72" s="151"/>
      <c r="J72" s="151"/>
      <c r="K72" s="151"/>
      <c r="L72" s="151"/>
      <c r="M72" s="151"/>
      <c r="N72" s="151"/>
      <c r="S72" s="2"/>
      <c r="T72" s="2"/>
      <c r="U72" s="2"/>
      <c r="V72" s="2"/>
      <c r="W72" s="2"/>
      <c r="X72" s="2"/>
      <c r="Y72" s="2"/>
      <c r="Z72" s="2"/>
      <c r="AA72" s="2"/>
    </row>
    <row r="73" spans="1:27" ht="26.25" customHeight="1" x14ac:dyDescent="0.2">
      <c r="A73" s="6"/>
      <c r="B73" s="65" t="s">
        <v>145</v>
      </c>
      <c r="C73" s="46">
        <v>300</v>
      </c>
      <c r="D73" s="46">
        <v>0</v>
      </c>
      <c r="E73" s="46">
        <v>300</v>
      </c>
      <c r="F73" s="46">
        <v>0</v>
      </c>
      <c r="G73" s="46">
        <v>300</v>
      </c>
      <c r="H73" s="46">
        <v>0</v>
      </c>
      <c r="I73" s="46"/>
      <c r="J73" s="46"/>
      <c r="K73" s="11">
        <v>0</v>
      </c>
      <c r="L73" s="11">
        <v>0</v>
      </c>
      <c r="M73" s="11">
        <v>0</v>
      </c>
      <c r="N73" s="11">
        <v>0</v>
      </c>
      <c r="S73" s="2"/>
      <c r="T73" s="2"/>
      <c r="U73" s="2"/>
      <c r="V73" s="2"/>
      <c r="W73" s="2"/>
      <c r="X73" s="2"/>
      <c r="Y73" s="2"/>
      <c r="Z73" s="2"/>
      <c r="AA73" s="2"/>
    </row>
    <row r="74" spans="1:27" ht="29.25" customHeight="1" x14ac:dyDescent="0.2">
      <c r="A74" s="62" t="s">
        <v>144</v>
      </c>
      <c r="B74" s="62" t="s">
        <v>143</v>
      </c>
      <c r="C74" s="46">
        <v>32</v>
      </c>
      <c r="D74" s="46"/>
      <c r="E74" s="46">
        <v>36</v>
      </c>
      <c r="F74" s="46"/>
      <c r="G74" s="46">
        <v>36</v>
      </c>
      <c r="H74" s="46"/>
      <c r="I74" s="46"/>
      <c r="J74" s="46"/>
      <c r="K74" s="11">
        <v>28</v>
      </c>
      <c r="L74" s="11">
        <v>28</v>
      </c>
      <c r="M74" s="11">
        <v>28</v>
      </c>
      <c r="N74" s="11">
        <v>28</v>
      </c>
      <c r="S74" s="2"/>
      <c r="T74" s="2"/>
      <c r="U74" s="2"/>
      <c r="V74" s="2"/>
      <c r="W74" s="2"/>
      <c r="X74" s="2"/>
      <c r="Y74" s="2"/>
      <c r="Z74" s="2"/>
      <c r="AA74" s="2"/>
    </row>
    <row r="75" spans="1:27" ht="15" customHeight="1" x14ac:dyDescent="0.2">
      <c r="A75" s="110" t="s">
        <v>161</v>
      </c>
      <c r="B75" s="110"/>
      <c r="C75" s="46">
        <f>C73+C74</f>
        <v>332</v>
      </c>
      <c r="D75" s="46">
        <f t="shared" ref="D75:H75" si="14">D73+D74</f>
        <v>0</v>
      </c>
      <c r="E75" s="46">
        <f t="shared" si="14"/>
        <v>336</v>
      </c>
      <c r="F75" s="46">
        <f t="shared" si="14"/>
        <v>0</v>
      </c>
      <c r="G75" s="46">
        <f t="shared" si="14"/>
        <v>336</v>
      </c>
      <c r="H75" s="46">
        <f t="shared" si="14"/>
        <v>0</v>
      </c>
      <c r="I75" s="46"/>
      <c r="J75" s="46"/>
      <c r="K75" s="11"/>
      <c r="L75" s="11"/>
      <c r="M75" s="11"/>
      <c r="N75" s="11"/>
      <c r="S75" s="2"/>
      <c r="T75" s="2"/>
      <c r="U75" s="2"/>
      <c r="V75" s="2"/>
      <c r="W75" s="2"/>
      <c r="X75" s="2"/>
      <c r="Y75" s="2"/>
      <c r="Z75" s="2"/>
      <c r="AA75" s="2"/>
    </row>
    <row r="76" spans="1:27" x14ac:dyDescent="0.2">
      <c r="A76" s="25" t="s">
        <v>28</v>
      </c>
      <c r="B76" s="71"/>
      <c r="C76" s="72">
        <f>C75</f>
        <v>332</v>
      </c>
      <c r="D76" s="72">
        <f t="shared" ref="D76:H76" si="15">D75</f>
        <v>0</v>
      </c>
      <c r="E76" s="72">
        <f t="shared" si="15"/>
        <v>336</v>
      </c>
      <c r="F76" s="72">
        <f t="shared" si="15"/>
        <v>0</v>
      </c>
      <c r="G76" s="72">
        <f t="shared" si="15"/>
        <v>336</v>
      </c>
      <c r="H76" s="72">
        <f t="shared" si="15"/>
        <v>0</v>
      </c>
      <c r="I76" s="72">
        <f t="shared" ref="I76:N76" si="16">I73+I74</f>
        <v>0</v>
      </c>
      <c r="J76" s="72">
        <f t="shared" si="16"/>
        <v>0</v>
      </c>
      <c r="K76" s="72">
        <f t="shared" si="16"/>
        <v>28</v>
      </c>
      <c r="L76" s="72">
        <f t="shared" si="16"/>
        <v>28</v>
      </c>
      <c r="M76" s="72">
        <f t="shared" si="16"/>
        <v>28</v>
      </c>
      <c r="N76" s="72">
        <f t="shared" si="16"/>
        <v>28</v>
      </c>
      <c r="S76" s="2"/>
      <c r="T76" s="2"/>
      <c r="U76" s="2"/>
      <c r="V76" s="2"/>
      <c r="W76" s="2"/>
      <c r="X76" s="2"/>
      <c r="Y76" s="2"/>
      <c r="Z76" s="2"/>
      <c r="AA76" s="2"/>
    </row>
    <row r="77" spans="1:27" x14ac:dyDescent="0.2">
      <c r="A77" s="7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S77" s="2"/>
      <c r="T77" s="2"/>
      <c r="U77" s="2"/>
      <c r="V77" s="2"/>
      <c r="W77" s="2"/>
      <c r="X77" s="2"/>
      <c r="Y77" s="2"/>
      <c r="Z77" s="2"/>
      <c r="AA77" s="2"/>
    </row>
    <row r="78" spans="1:27" ht="15.75" x14ac:dyDescent="0.2">
      <c r="A78" s="156" t="s">
        <v>51</v>
      </c>
      <c r="B78" s="156"/>
      <c r="C78" s="156"/>
      <c r="D78" s="156"/>
      <c r="E78" s="156"/>
      <c r="F78" s="156"/>
      <c r="G78" s="156"/>
      <c r="H78" s="156"/>
      <c r="I78" s="156"/>
      <c r="J78" s="156"/>
      <c r="K78" s="156"/>
      <c r="L78" s="156"/>
      <c r="M78" s="156"/>
      <c r="N78" s="156"/>
      <c r="S78" s="2"/>
      <c r="T78" s="2"/>
      <c r="U78" s="2"/>
      <c r="V78" s="2"/>
      <c r="W78" s="2"/>
      <c r="X78" s="2"/>
      <c r="Y78" s="2"/>
      <c r="Z78" s="2"/>
      <c r="AA78" s="2"/>
    </row>
    <row r="79" spans="1:27" x14ac:dyDescent="0.2">
      <c r="A79" s="151" t="s">
        <v>52</v>
      </c>
      <c r="B79" s="151"/>
      <c r="C79" s="151"/>
      <c r="D79" s="151"/>
      <c r="E79" s="151"/>
      <c r="F79" s="151"/>
      <c r="G79" s="151"/>
      <c r="H79" s="151"/>
      <c r="I79" s="151"/>
      <c r="J79" s="151"/>
      <c r="K79" s="151"/>
      <c r="L79" s="151"/>
      <c r="M79" s="151"/>
      <c r="N79" s="151"/>
      <c r="S79" s="2"/>
      <c r="T79" s="2"/>
      <c r="U79" s="2"/>
      <c r="V79" s="2"/>
      <c r="W79" s="2"/>
      <c r="X79" s="2"/>
      <c r="Y79" s="2"/>
      <c r="Z79" s="2"/>
      <c r="AA79" s="2"/>
    </row>
    <row r="80" spans="1:27" x14ac:dyDescent="0.2">
      <c r="A80" s="151" t="s">
        <v>53</v>
      </c>
      <c r="B80" s="151"/>
      <c r="C80" s="151"/>
      <c r="D80" s="151"/>
      <c r="E80" s="151"/>
      <c r="F80" s="151"/>
      <c r="G80" s="151"/>
      <c r="H80" s="151"/>
      <c r="I80" s="151"/>
      <c r="J80" s="151"/>
      <c r="K80" s="151"/>
      <c r="L80" s="151"/>
      <c r="M80" s="151"/>
      <c r="N80" s="151"/>
      <c r="S80" s="2"/>
      <c r="T80" s="2"/>
      <c r="U80" s="2"/>
      <c r="V80" s="2"/>
      <c r="W80" s="2"/>
      <c r="X80" s="2"/>
      <c r="Y80" s="2"/>
      <c r="Z80" s="2"/>
      <c r="AA80" s="2"/>
    </row>
    <row r="81" spans="1:27" ht="76.5" x14ac:dyDescent="0.2">
      <c r="A81" s="67" t="s">
        <v>56</v>
      </c>
      <c r="B81" s="67" t="s">
        <v>55</v>
      </c>
      <c r="C81" s="73">
        <v>417</v>
      </c>
      <c r="D81" s="46"/>
      <c r="E81" s="73">
        <v>417</v>
      </c>
      <c r="F81" s="38"/>
      <c r="G81" s="45">
        <v>213.6</v>
      </c>
      <c r="H81" s="38"/>
      <c r="I81" s="38"/>
      <c r="J81" s="38"/>
      <c r="K81" s="38"/>
      <c r="L81" s="38"/>
      <c r="M81" s="38"/>
      <c r="N81" s="38"/>
      <c r="O81" s="114"/>
      <c r="S81" s="2"/>
      <c r="T81" s="2"/>
      <c r="U81" s="2"/>
      <c r="V81" s="2"/>
      <c r="W81" s="2"/>
      <c r="X81" s="2"/>
      <c r="Y81" s="2"/>
      <c r="Z81" s="2"/>
      <c r="AA81" s="2"/>
    </row>
    <row r="82" spans="1:27" ht="51" x14ac:dyDescent="0.2">
      <c r="A82" s="67" t="s">
        <v>146</v>
      </c>
      <c r="B82" s="62" t="s">
        <v>143</v>
      </c>
      <c r="C82" s="73">
        <v>35.5</v>
      </c>
      <c r="D82" s="46"/>
      <c r="E82" s="73">
        <v>31.4</v>
      </c>
      <c r="F82" s="38"/>
      <c r="G82" s="45">
        <v>31.4</v>
      </c>
      <c r="H82" s="38"/>
      <c r="I82" s="38"/>
      <c r="J82" s="38" t="s">
        <v>142</v>
      </c>
      <c r="K82" s="38">
        <v>37</v>
      </c>
      <c r="L82" s="38">
        <v>37</v>
      </c>
      <c r="M82" s="38">
        <v>37</v>
      </c>
      <c r="N82" s="38">
        <v>37</v>
      </c>
      <c r="S82" s="2"/>
      <c r="T82" s="2"/>
      <c r="U82" s="2"/>
      <c r="V82" s="2"/>
      <c r="W82" s="2"/>
      <c r="X82" s="2"/>
      <c r="Y82" s="2"/>
      <c r="Z82" s="2"/>
      <c r="AA82" s="2"/>
    </row>
    <row r="83" spans="1:27" x14ac:dyDescent="0.2">
      <c r="A83" s="67"/>
      <c r="B83" s="144" t="s">
        <v>250</v>
      </c>
      <c r="C83" s="73">
        <v>316</v>
      </c>
      <c r="D83" s="46"/>
      <c r="E83" s="73">
        <v>304.23</v>
      </c>
      <c r="F83" s="38"/>
      <c r="G83" s="45">
        <v>304.23</v>
      </c>
      <c r="H83" s="38"/>
      <c r="I83" s="38"/>
      <c r="J83" s="38"/>
      <c r="K83" s="38"/>
      <c r="L83" s="38"/>
      <c r="M83" s="38"/>
      <c r="N83" s="38"/>
      <c r="S83" s="2"/>
      <c r="T83" s="2"/>
      <c r="U83" s="2"/>
      <c r="V83" s="2"/>
      <c r="W83" s="2"/>
      <c r="X83" s="2"/>
      <c r="Y83" s="2"/>
      <c r="Z83" s="2"/>
      <c r="AA83" s="2"/>
    </row>
    <row r="84" spans="1:27" x14ac:dyDescent="0.2">
      <c r="A84" s="67" t="s">
        <v>252</v>
      </c>
      <c r="B84" s="145" t="s">
        <v>251</v>
      </c>
      <c r="C84" s="73">
        <v>50</v>
      </c>
      <c r="D84" s="46"/>
      <c r="E84" s="73">
        <v>50</v>
      </c>
      <c r="F84" s="38"/>
      <c r="G84" s="45">
        <v>9.5259999999999998</v>
      </c>
      <c r="H84" s="38"/>
      <c r="I84" s="38"/>
      <c r="J84" s="38"/>
      <c r="K84" s="38"/>
      <c r="L84" s="38"/>
      <c r="M84" s="38"/>
      <c r="N84" s="38"/>
      <c r="S84" s="2"/>
      <c r="T84" s="2"/>
      <c r="U84" s="2"/>
      <c r="V84" s="2"/>
      <c r="W84" s="2"/>
      <c r="X84" s="2"/>
      <c r="Y84" s="2"/>
      <c r="Z84" s="2"/>
      <c r="AA84" s="2"/>
    </row>
    <row r="85" spans="1:27" x14ac:dyDescent="0.2">
      <c r="A85" s="15" t="s">
        <v>25</v>
      </c>
      <c r="B85" s="33"/>
      <c r="C85" s="49"/>
      <c r="D85" s="49"/>
      <c r="E85" s="49"/>
      <c r="F85" s="49"/>
      <c r="G85" s="49"/>
      <c r="H85" s="49"/>
      <c r="I85" s="49"/>
      <c r="J85" s="49"/>
      <c r="K85" s="49"/>
      <c r="L85" s="49"/>
      <c r="M85" s="49"/>
      <c r="N85" s="49"/>
      <c r="S85" s="2"/>
      <c r="T85" s="2"/>
      <c r="U85" s="2"/>
      <c r="V85" s="2"/>
      <c r="W85" s="2"/>
      <c r="X85" s="2"/>
      <c r="Y85" s="2"/>
      <c r="Z85" s="2"/>
      <c r="AA85" s="2"/>
    </row>
    <row r="86" spans="1:27" x14ac:dyDescent="0.2">
      <c r="A86" s="15" t="s">
        <v>24</v>
      </c>
      <c r="B86" s="34"/>
      <c r="C86" s="74">
        <f>C81+C82+C83+C84</f>
        <v>818.5</v>
      </c>
      <c r="D86" s="74">
        <f t="shared" ref="D86:G86" si="17">D81+D82+D83+D84</f>
        <v>0</v>
      </c>
      <c r="E86" s="74">
        <f t="shared" si="17"/>
        <v>802.63</v>
      </c>
      <c r="F86" s="74">
        <f t="shared" si="17"/>
        <v>0</v>
      </c>
      <c r="G86" s="74">
        <f t="shared" si="17"/>
        <v>558.75599999999997</v>
      </c>
      <c r="H86" s="74">
        <f t="shared" ref="H86:N86" si="18">H81+H82</f>
        <v>0</v>
      </c>
      <c r="I86" s="74"/>
      <c r="J86" s="74"/>
      <c r="K86" s="74">
        <f t="shared" si="18"/>
        <v>37</v>
      </c>
      <c r="L86" s="74">
        <f t="shared" si="18"/>
        <v>37</v>
      </c>
      <c r="M86" s="74">
        <f t="shared" si="18"/>
        <v>37</v>
      </c>
      <c r="N86" s="74">
        <f t="shared" si="18"/>
        <v>37</v>
      </c>
      <c r="S86" s="2"/>
      <c r="T86" s="2"/>
      <c r="U86" s="2"/>
      <c r="V86" s="2"/>
      <c r="W86" s="2"/>
      <c r="X86" s="2"/>
      <c r="Y86" s="2"/>
      <c r="Z86" s="2"/>
      <c r="AA86" s="2"/>
    </row>
    <row r="87" spans="1:27" x14ac:dyDescent="0.2">
      <c r="A87" s="35" t="s">
        <v>57</v>
      </c>
      <c r="B87" s="25"/>
      <c r="C87" s="51">
        <f>C86+C85</f>
        <v>818.5</v>
      </c>
      <c r="D87" s="51">
        <f t="shared" ref="D87:G87" si="19">D86+D85</f>
        <v>0</v>
      </c>
      <c r="E87" s="51">
        <f t="shared" si="19"/>
        <v>802.63</v>
      </c>
      <c r="F87" s="51">
        <f t="shared" si="19"/>
        <v>0</v>
      </c>
      <c r="G87" s="51">
        <f t="shared" si="19"/>
        <v>558.75599999999997</v>
      </c>
      <c r="H87" s="75"/>
      <c r="I87" s="75"/>
      <c r="J87" s="75"/>
      <c r="K87" s="75"/>
      <c r="L87" s="75"/>
      <c r="M87" s="75"/>
      <c r="N87" s="75"/>
      <c r="S87" s="2"/>
      <c r="T87" s="2"/>
      <c r="U87" s="2"/>
      <c r="V87" s="2"/>
      <c r="W87" s="2"/>
      <c r="X87" s="2"/>
      <c r="Y87" s="2"/>
      <c r="Z87" s="2"/>
      <c r="AA87" s="2"/>
    </row>
    <row r="88" spans="1:27" x14ac:dyDescent="0.2">
      <c r="A88" s="7"/>
      <c r="B88" s="7"/>
      <c r="C88" s="38"/>
      <c r="D88" s="38"/>
      <c r="E88" s="38"/>
      <c r="F88" s="38"/>
      <c r="G88" s="38"/>
      <c r="H88" s="38"/>
      <c r="I88" s="38"/>
      <c r="J88" s="38"/>
      <c r="K88" s="38"/>
      <c r="L88" s="38"/>
      <c r="M88" s="38"/>
      <c r="N88" s="38"/>
      <c r="S88" s="2"/>
      <c r="T88" s="2"/>
      <c r="U88" s="2"/>
      <c r="V88" s="2"/>
      <c r="W88" s="2"/>
      <c r="X88" s="2"/>
      <c r="Y88" s="2"/>
      <c r="Z88" s="2"/>
      <c r="AA88" s="2"/>
    </row>
    <row r="89" spans="1:27" ht="20.25" customHeight="1" x14ac:dyDescent="0.2">
      <c r="A89" s="156" t="s">
        <v>58</v>
      </c>
      <c r="B89" s="156"/>
      <c r="C89" s="156"/>
      <c r="D89" s="156"/>
      <c r="E89" s="156"/>
      <c r="F89" s="156"/>
      <c r="G89" s="156"/>
      <c r="H89" s="156"/>
      <c r="I89" s="156"/>
      <c r="J89" s="156"/>
      <c r="K89" s="156"/>
      <c r="L89" s="156"/>
      <c r="M89" s="156"/>
      <c r="N89" s="156"/>
      <c r="S89" s="2"/>
      <c r="T89" s="2"/>
      <c r="U89" s="2"/>
      <c r="V89" s="2"/>
      <c r="W89" s="2"/>
      <c r="X89" s="2"/>
      <c r="Y89" s="2"/>
      <c r="Z89" s="2"/>
      <c r="AA89" s="2"/>
    </row>
    <row r="90" spans="1:27" ht="15" customHeight="1" x14ac:dyDescent="0.2">
      <c r="A90" s="151" t="s">
        <v>59</v>
      </c>
      <c r="B90" s="151"/>
      <c r="C90" s="151"/>
      <c r="D90" s="151"/>
      <c r="E90" s="151"/>
      <c r="F90" s="151"/>
      <c r="G90" s="151"/>
      <c r="H90" s="151"/>
      <c r="I90" s="151"/>
      <c r="J90" s="151"/>
      <c r="K90" s="151"/>
      <c r="L90" s="151"/>
      <c r="M90" s="151"/>
      <c r="N90" s="151"/>
      <c r="S90" s="2"/>
      <c r="T90" s="2"/>
      <c r="U90" s="2"/>
      <c r="V90" s="2"/>
      <c r="W90" s="2"/>
      <c r="X90" s="2"/>
      <c r="Y90" s="2"/>
      <c r="Z90" s="2"/>
      <c r="AA90" s="2"/>
    </row>
    <row r="91" spans="1:27" ht="26.25" customHeight="1" x14ac:dyDescent="0.2">
      <c r="A91" s="151" t="s">
        <v>60</v>
      </c>
      <c r="B91" s="151"/>
      <c r="C91" s="151"/>
      <c r="D91" s="151"/>
      <c r="E91" s="151"/>
      <c r="F91" s="151"/>
      <c r="G91" s="151"/>
      <c r="H91" s="151"/>
      <c r="I91" s="151"/>
      <c r="J91" s="151"/>
      <c r="K91" s="151"/>
      <c r="L91" s="151"/>
      <c r="M91" s="151"/>
      <c r="N91" s="151"/>
      <c r="S91" s="2"/>
      <c r="T91" s="2"/>
      <c r="U91" s="2"/>
      <c r="V91" s="2"/>
      <c r="W91" s="2"/>
      <c r="X91" s="2"/>
      <c r="Y91" s="2"/>
      <c r="Z91" s="2"/>
      <c r="AA91" s="2"/>
    </row>
    <row r="92" spans="1:27" x14ac:dyDescent="0.2">
      <c r="A92" s="7" t="s">
        <v>32</v>
      </c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S92" s="2"/>
      <c r="T92" s="2"/>
      <c r="U92" s="2"/>
      <c r="V92" s="2"/>
      <c r="W92" s="2"/>
      <c r="X92" s="2"/>
      <c r="Y92" s="2"/>
      <c r="Z92" s="2"/>
      <c r="AA92" s="2"/>
    </row>
    <row r="93" spans="1:27" ht="141.75" customHeight="1" x14ac:dyDescent="0.2">
      <c r="A93" s="62" t="s">
        <v>61</v>
      </c>
      <c r="B93" s="62" t="s">
        <v>62</v>
      </c>
      <c r="C93" s="11">
        <v>1116.3599999999999</v>
      </c>
      <c r="D93" s="11"/>
      <c r="E93" s="11">
        <v>1116.3599999999999</v>
      </c>
      <c r="F93" s="11"/>
      <c r="G93" s="11">
        <v>1116.3599999999999</v>
      </c>
      <c r="H93" s="11"/>
      <c r="I93" s="11" t="s">
        <v>63</v>
      </c>
      <c r="J93" s="11" t="s">
        <v>64</v>
      </c>
      <c r="K93" s="11"/>
      <c r="L93" s="11"/>
      <c r="M93" s="11"/>
      <c r="N93" s="11"/>
      <c r="S93" s="2"/>
      <c r="T93" s="2"/>
      <c r="U93" s="2"/>
      <c r="V93" s="2"/>
      <c r="W93" s="2"/>
      <c r="X93" s="2"/>
      <c r="Y93" s="2"/>
      <c r="Z93" s="2"/>
      <c r="AA93" s="2"/>
    </row>
    <row r="94" spans="1:27" ht="52.5" customHeight="1" x14ac:dyDescent="0.2">
      <c r="A94" s="62" t="s">
        <v>65</v>
      </c>
      <c r="B94" s="62" t="s">
        <v>66</v>
      </c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11"/>
      <c r="N94" s="11"/>
      <c r="S94" s="2"/>
      <c r="T94" s="2"/>
      <c r="U94" s="2"/>
      <c r="V94" s="2"/>
      <c r="W94" s="2"/>
      <c r="X94" s="2"/>
      <c r="Y94" s="2"/>
      <c r="Z94" s="2"/>
      <c r="AA94" s="2"/>
    </row>
    <row r="95" spans="1:27" ht="64.5" customHeight="1" x14ac:dyDescent="0.2">
      <c r="A95" s="62" t="s">
        <v>67</v>
      </c>
      <c r="B95" s="62" t="s">
        <v>66</v>
      </c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11"/>
      <c r="N95" s="11"/>
      <c r="S95" s="2"/>
      <c r="T95" s="2"/>
      <c r="U95" s="2"/>
      <c r="V95" s="2"/>
      <c r="W95" s="2"/>
      <c r="X95" s="2"/>
      <c r="Y95" s="2"/>
      <c r="Z95" s="2"/>
      <c r="AA95" s="2"/>
    </row>
    <row r="96" spans="1:27" ht="39.75" customHeight="1" x14ac:dyDescent="0.2">
      <c r="A96" s="62" t="s">
        <v>139</v>
      </c>
      <c r="B96" s="62" t="s">
        <v>66</v>
      </c>
      <c r="C96" s="11">
        <v>256.5</v>
      </c>
      <c r="D96" s="11"/>
      <c r="E96" s="11">
        <v>256.5</v>
      </c>
      <c r="F96" s="11"/>
      <c r="G96" s="11">
        <v>256.5</v>
      </c>
      <c r="H96" s="11"/>
      <c r="I96" s="11"/>
      <c r="J96" s="11"/>
      <c r="K96" s="11"/>
      <c r="L96" s="11"/>
      <c r="M96" s="11"/>
      <c r="N96" s="11"/>
      <c r="S96" s="2"/>
      <c r="T96" s="2"/>
      <c r="U96" s="2"/>
      <c r="V96" s="2"/>
      <c r="W96" s="2"/>
      <c r="X96" s="2"/>
      <c r="Y96" s="2"/>
      <c r="Z96" s="2"/>
      <c r="AA96" s="2"/>
    </row>
    <row r="97" spans="1:27" ht="39.75" customHeight="1" x14ac:dyDescent="0.2">
      <c r="A97" s="110" t="s">
        <v>234</v>
      </c>
      <c r="B97" s="110"/>
      <c r="C97" s="11">
        <v>1957</v>
      </c>
      <c r="D97" s="11"/>
      <c r="E97" s="11">
        <v>1957</v>
      </c>
      <c r="F97" s="11"/>
      <c r="G97" s="11">
        <v>1957</v>
      </c>
      <c r="H97" s="11"/>
      <c r="I97" s="11"/>
      <c r="J97" s="11"/>
      <c r="K97" s="11"/>
      <c r="L97" s="11"/>
      <c r="M97" s="11"/>
      <c r="N97" s="11"/>
      <c r="S97" s="2"/>
      <c r="T97" s="2"/>
      <c r="U97" s="2"/>
      <c r="V97" s="2"/>
      <c r="W97" s="2"/>
      <c r="X97" s="2"/>
      <c r="Y97" s="2"/>
      <c r="Z97" s="2"/>
      <c r="AA97" s="2"/>
    </row>
    <row r="98" spans="1:27" x14ac:dyDescent="0.2">
      <c r="A98" s="15" t="s">
        <v>24</v>
      </c>
      <c r="B98" s="15"/>
      <c r="C98" s="130">
        <f>C93+C94+C95+C96</f>
        <v>1372.86</v>
      </c>
      <c r="D98" s="130">
        <f t="shared" ref="D98:N98" si="20">D93+D94+D95+D96</f>
        <v>0</v>
      </c>
      <c r="E98" s="130">
        <f t="shared" si="20"/>
        <v>1372.86</v>
      </c>
      <c r="F98" s="130">
        <f t="shared" si="20"/>
        <v>0</v>
      </c>
      <c r="G98" s="130">
        <f t="shared" si="20"/>
        <v>1372.86</v>
      </c>
      <c r="H98" s="130">
        <f t="shared" si="20"/>
        <v>0</v>
      </c>
      <c r="I98" s="130"/>
      <c r="J98" s="130"/>
      <c r="K98" s="130">
        <f t="shared" si="20"/>
        <v>0</v>
      </c>
      <c r="L98" s="130">
        <f t="shared" si="20"/>
        <v>0</v>
      </c>
      <c r="M98" s="130">
        <f t="shared" si="20"/>
        <v>0</v>
      </c>
      <c r="N98" s="130">
        <f t="shared" si="20"/>
        <v>0</v>
      </c>
      <c r="S98" s="2"/>
      <c r="T98" s="2"/>
      <c r="U98" s="2"/>
      <c r="V98" s="2"/>
      <c r="W98" s="2"/>
      <c r="X98" s="2"/>
      <c r="Y98" s="2"/>
      <c r="Z98" s="2"/>
      <c r="AA98" s="2"/>
    </row>
    <row r="99" spans="1:27" x14ac:dyDescent="0.2">
      <c r="A99" s="16" t="s">
        <v>39</v>
      </c>
      <c r="B99" s="16"/>
      <c r="C99" s="19">
        <f>C97</f>
        <v>1957</v>
      </c>
      <c r="D99" s="19">
        <f t="shared" ref="D99:H99" si="21">D97</f>
        <v>0</v>
      </c>
      <c r="E99" s="19">
        <f t="shared" si="21"/>
        <v>1957</v>
      </c>
      <c r="F99" s="19">
        <f t="shared" si="21"/>
        <v>0</v>
      </c>
      <c r="G99" s="19">
        <f t="shared" si="21"/>
        <v>1957</v>
      </c>
      <c r="H99" s="19">
        <f t="shared" si="21"/>
        <v>0</v>
      </c>
      <c r="I99" s="19"/>
      <c r="J99" s="19"/>
      <c r="K99" s="19"/>
      <c r="L99" s="19"/>
      <c r="M99" s="19"/>
      <c r="N99" s="19"/>
      <c r="S99" s="2"/>
      <c r="T99" s="2"/>
      <c r="U99" s="2"/>
      <c r="V99" s="2"/>
      <c r="W99" s="2"/>
      <c r="X99" s="2"/>
      <c r="Y99" s="2"/>
      <c r="Z99" s="2"/>
      <c r="AA99" s="2"/>
    </row>
    <row r="100" spans="1:27" x14ac:dyDescent="0.2">
      <c r="A100" s="12" t="s">
        <v>153</v>
      </c>
      <c r="B100" s="12"/>
      <c r="C100" s="14">
        <f>C98+C99</f>
        <v>3329.8599999999997</v>
      </c>
      <c r="D100" s="14">
        <f t="shared" ref="D100:N100" si="22">D98+D99</f>
        <v>0</v>
      </c>
      <c r="E100" s="14">
        <f t="shared" si="22"/>
        <v>3329.8599999999997</v>
      </c>
      <c r="F100" s="14">
        <f t="shared" si="22"/>
        <v>0</v>
      </c>
      <c r="G100" s="14">
        <f t="shared" si="22"/>
        <v>3329.8599999999997</v>
      </c>
      <c r="H100" s="14">
        <f t="shared" si="22"/>
        <v>0</v>
      </c>
      <c r="I100" s="14"/>
      <c r="J100" s="14"/>
      <c r="K100" s="14">
        <f t="shared" si="22"/>
        <v>0</v>
      </c>
      <c r="L100" s="14">
        <f t="shared" si="22"/>
        <v>0</v>
      </c>
      <c r="M100" s="14">
        <f t="shared" si="22"/>
        <v>0</v>
      </c>
      <c r="N100" s="14">
        <f t="shared" si="22"/>
        <v>0</v>
      </c>
      <c r="S100" s="2"/>
      <c r="T100" s="2"/>
      <c r="U100" s="2"/>
      <c r="V100" s="2"/>
      <c r="W100" s="2"/>
      <c r="X100" s="2"/>
      <c r="Y100" s="2"/>
      <c r="Z100" s="2"/>
      <c r="AA100" s="2"/>
    </row>
    <row r="101" spans="1:27" ht="15.75" x14ac:dyDescent="0.2">
      <c r="A101" s="156" t="s">
        <v>68</v>
      </c>
      <c r="B101" s="156"/>
      <c r="C101" s="156"/>
      <c r="D101" s="156"/>
      <c r="E101" s="156"/>
      <c r="F101" s="156"/>
      <c r="G101" s="156"/>
      <c r="H101" s="156"/>
      <c r="I101" s="156"/>
      <c r="J101" s="156"/>
      <c r="K101" s="156"/>
      <c r="L101" s="156"/>
      <c r="M101" s="156"/>
      <c r="N101" s="156"/>
      <c r="S101" s="2"/>
      <c r="T101" s="2"/>
      <c r="U101" s="2"/>
      <c r="V101" s="2"/>
      <c r="W101" s="2"/>
      <c r="X101" s="2"/>
      <c r="Y101" s="2"/>
      <c r="Z101" s="2"/>
      <c r="AA101" s="2"/>
    </row>
    <row r="102" spans="1:27" ht="15" customHeight="1" x14ac:dyDescent="0.2">
      <c r="A102" s="151" t="s">
        <v>69</v>
      </c>
      <c r="B102" s="151"/>
      <c r="C102" s="151"/>
      <c r="D102" s="151"/>
      <c r="E102" s="151"/>
      <c r="F102" s="151"/>
      <c r="G102" s="151"/>
      <c r="H102" s="151"/>
      <c r="I102" s="151"/>
      <c r="J102" s="151"/>
      <c r="K102" s="151"/>
      <c r="L102" s="151"/>
      <c r="M102" s="151"/>
      <c r="N102" s="151"/>
      <c r="S102" s="2"/>
      <c r="T102" s="2"/>
      <c r="U102" s="2"/>
      <c r="V102" s="2"/>
      <c r="W102" s="2"/>
      <c r="X102" s="2"/>
      <c r="Y102" s="2"/>
      <c r="Z102" s="2"/>
      <c r="AA102" s="2"/>
    </row>
    <row r="103" spans="1:27" ht="78.75" customHeight="1" x14ac:dyDescent="0.2">
      <c r="A103" s="151" t="s">
        <v>70</v>
      </c>
      <c r="B103" s="151"/>
      <c r="C103" s="151"/>
      <c r="D103" s="151"/>
      <c r="E103" s="151"/>
      <c r="F103" s="151"/>
      <c r="G103" s="151"/>
      <c r="H103" s="151"/>
      <c r="I103" s="151"/>
      <c r="J103" s="151"/>
      <c r="K103" s="151"/>
      <c r="L103" s="151"/>
      <c r="M103" s="151"/>
      <c r="N103" s="151"/>
      <c r="S103" s="2"/>
      <c r="T103" s="2"/>
      <c r="U103" s="2"/>
      <c r="V103" s="2"/>
      <c r="W103" s="2"/>
      <c r="X103" s="2"/>
      <c r="Y103" s="2"/>
      <c r="Z103" s="2"/>
      <c r="AA103" s="2"/>
    </row>
    <row r="104" spans="1:27" ht="54" customHeight="1" x14ac:dyDescent="0.2">
      <c r="A104" s="62" t="s">
        <v>157</v>
      </c>
      <c r="B104" s="62" t="s">
        <v>66</v>
      </c>
      <c r="C104" s="62">
        <v>6000</v>
      </c>
      <c r="D104" s="62"/>
      <c r="E104" s="62">
        <v>6000</v>
      </c>
      <c r="F104" s="62"/>
      <c r="G104" s="62">
        <v>4598.37</v>
      </c>
      <c r="H104" s="62"/>
      <c r="I104" s="62"/>
      <c r="J104" s="62"/>
      <c r="K104" s="62"/>
      <c r="L104" s="62"/>
      <c r="M104" s="62"/>
      <c r="N104" s="62"/>
    </row>
    <row r="105" spans="1:27" ht="18.75" customHeight="1" x14ac:dyDescent="0.2">
      <c r="A105" s="119" t="s">
        <v>39</v>
      </c>
      <c r="B105" s="110"/>
      <c r="C105" s="110">
        <v>2000</v>
      </c>
      <c r="D105" s="110"/>
      <c r="E105" s="110">
        <v>2000</v>
      </c>
      <c r="F105" s="110"/>
      <c r="G105" s="110">
        <v>1414.0250000000001</v>
      </c>
      <c r="H105" s="110"/>
      <c r="I105" s="110"/>
      <c r="J105" s="110"/>
      <c r="K105" s="110"/>
      <c r="L105" s="110"/>
      <c r="M105" s="110"/>
      <c r="N105" s="110"/>
    </row>
    <row r="106" spans="1:27" ht="16.5" customHeight="1" x14ac:dyDescent="0.2">
      <c r="A106" s="80" t="s">
        <v>113</v>
      </c>
      <c r="B106" s="16"/>
      <c r="C106" s="16">
        <f>C104</f>
        <v>6000</v>
      </c>
      <c r="D106" s="16">
        <f>D104</f>
        <v>0</v>
      </c>
      <c r="E106" s="16">
        <f>E104</f>
        <v>6000</v>
      </c>
      <c r="F106" s="16">
        <f>F104</f>
        <v>0</v>
      </c>
      <c r="G106" s="16">
        <f>G104</f>
        <v>4598.37</v>
      </c>
      <c r="H106" s="16"/>
      <c r="I106" s="16"/>
      <c r="J106" s="16"/>
      <c r="K106" s="16"/>
      <c r="L106" s="16"/>
      <c r="M106" s="16"/>
      <c r="N106" s="16"/>
    </row>
    <row r="107" spans="1:27" ht="16.5" customHeight="1" x14ac:dyDescent="0.2">
      <c r="A107" s="80" t="s">
        <v>39</v>
      </c>
      <c r="B107" s="16"/>
      <c r="C107" s="16">
        <f>C105</f>
        <v>2000</v>
      </c>
      <c r="D107" s="16">
        <f t="shared" ref="D107:G107" si="23">D105</f>
        <v>0</v>
      </c>
      <c r="E107" s="16">
        <f t="shared" si="23"/>
        <v>2000</v>
      </c>
      <c r="F107" s="16">
        <f t="shared" si="23"/>
        <v>0</v>
      </c>
      <c r="G107" s="16">
        <f t="shared" si="23"/>
        <v>1414.0250000000001</v>
      </c>
      <c r="H107" s="16"/>
      <c r="I107" s="16"/>
      <c r="J107" s="16"/>
      <c r="K107" s="16"/>
      <c r="L107" s="16"/>
      <c r="M107" s="16"/>
      <c r="N107" s="16"/>
    </row>
    <row r="108" spans="1:27" x14ac:dyDescent="0.2">
      <c r="A108" s="25" t="s">
        <v>38</v>
      </c>
      <c r="B108" s="37"/>
      <c r="C108" s="25">
        <f>C106+C107</f>
        <v>8000</v>
      </c>
      <c r="D108" s="25">
        <f t="shared" ref="D108:G108" si="24">D106+D107</f>
        <v>0</v>
      </c>
      <c r="E108" s="25">
        <f t="shared" si="24"/>
        <v>8000</v>
      </c>
      <c r="F108" s="25">
        <f t="shared" si="24"/>
        <v>0</v>
      </c>
      <c r="G108" s="25">
        <f t="shared" si="24"/>
        <v>6012.3950000000004</v>
      </c>
      <c r="H108" s="25">
        <f>H106+H107</f>
        <v>0</v>
      </c>
      <c r="I108" s="37"/>
      <c r="J108" s="37"/>
      <c r="K108" s="37"/>
      <c r="L108" s="37"/>
      <c r="M108" s="37"/>
      <c r="N108" s="37"/>
    </row>
    <row r="109" spans="1:27" x14ac:dyDescent="0.2">
      <c r="A109" s="7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</row>
    <row r="110" spans="1:27" ht="15.75" x14ac:dyDescent="0.2">
      <c r="A110" s="156" t="s">
        <v>71</v>
      </c>
      <c r="B110" s="156"/>
      <c r="C110" s="156"/>
      <c r="D110" s="156"/>
      <c r="E110" s="156"/>
      <c r="F110" s="156"/>
      <c r="G110" s="156"/>
      <c r="H110" s="156"/>
      <c r="I110" s="156"/>
      <c r="J110" s="156"/>
      <c r="K110" s="156"/>
      <c r="L110" s="156"/>
      <c r="M110" s="156"/>
      <c r="N110" s="156"/>
    </row>
    <row r="111" spans="1:27" ht="52.5" customHeight="1" x14ac:dyDescent="0.2">
      <c r="A111" s="151" t="s">
        <v>72</v>
      </c>
      <c r="B111" s="151"/>
      <c r="C111" s="151"/>
      <c r="D111" s="151"/>
      <c r="E111" s="151"/>
      <c r="F111" s="151"/>
      <c r="G111" s="151"/>
      <c r="H111" s="151"/>
      <c r="I111" s="151"/>
      <c r="J111" s="151"/>
      <c r="K111" s="151"/>
      <c r="L111" s="151"/>
      <c r="M111" s="151"/>
      <c r="N111" s="151"/>
    </row>
    <row r="112" spans="1:27" ht="76.5" customHeight="1" x14ac:dyDescent="0.2">
      <c r="A112" s="151" t="s">
        <v>73</v>
      </c>
      <c r="B112" s="151"/>
      <c r="C112" s="151"/>
      <c r="D112" s="151"/>
      <c r="E112" s="151"/>
      <c r="F112" s="151"/>
      <c r="G112" s="151"/>
      <c r="H112" s="151"/>
      <c r="I112" s="151"/>
      <c r="J112" s="151"/>
      <c r="K112" s="151"/>
      <c r="L112" s="151"/>
      <c r="M112" s="151"/>
      <c r="N112" s="151"/>
    </row>
    <row r="113" spans="1:27" x14ac:dyDescent="0.2">
      <c r="A113" s="151" t="s">
        <v>54</v>
      </c>
      <c r="B113" s="151"/>
      <c r="C113" s="151"/>
      <c r="D113" s="151"/>
      <c r="E113" s="151"/>
      <c r="F113" s="151"/>
      <c r="G113" s="151"/>
      <c r="H113" s="151"/>
      <c r="I113" s="151"/>
      <c r="J113" s="151"/>
      <c r="K113" s="151"/>
      <c r="L113" s="151"/>
      <c r="M113" s="151"/>
      <c r="N113" s="151"/>
    </row>
    <row r="114" spans="1:27" ht="63.75" x14ac:dyDescent="0.2">
      <c r="A114" s="62" t="s">
        <v>158</v>
      </c>
      <c r="B114" s="62" t="s">
        <v>159</v>
      </c>
      <c r="C114" s="11">
        <v>340</v>
      </c>
      <c r="D114" s="11"/>
      <c r="E114" s="11">
        <v>340</v>
      </c>
      <c r="F114" s="11"/>
      <c r="G114" s="11">
        <v>340</v>
      </c>
      <c r="H114" s="11"/>
      <c r="I114" s="22"/>
      <c r="J114" s="22"/>
      <c r="K114" s="22"/>
      <c r="L114" s="22"/>
      <c r="M114" s="22"/>
      <c r="N114" s="22"/>
    </row>
    <row r="115" spans="1:27" x14ac:dyDescent="0.2">
      <c r="A115" s="80" t="s">
        <v>113</v>
      </c>
      <c r="B115" s="62"/>
      <c r="C115" s="11">
        <f>C114</f>
        <v>340</v>
      </c>
      <c r="D115" s="11">
        <f t="shared" ref="D115:H116" si="25">D114</f>
        <v>0</v>
      </c>
      <c r="E115" s="11">
        <f t="shared" si="25"/>
        <v>340</v>
      </c>
      <c r="F115" s="11">
        <f t="shared" si="25"/>
        <v>0</v>
      </c>
      <c r="G115" s="11">
        <f t="shared" si="25"/>
        <v>340</v>
      </c>
      <c r="H115" s="11">
        <f t="shared" si="25"/>
        <v>0</v>
      </c>
      <c r="I115" s="22"/>
      <c r="J115" s="22"/>
      <c r="K115" s="22"/>
      <c r="L115" s="22"/>
      <c r="M115" s="22"/>
      <c r="N115" s="22"/>
    </row>
    <row r="116" spans="1:27" x14ac:dyDescent="0.2">
      <c r="A116" s="35" t="s">
        <v>28</v>
      </c>
      <c r="B116" s="25"/>
      <c r="C116" s="90">
        <f>C115</f>
        <v>340</v>
      </c>
      <c r="D116" s="90">
        <f t="shared" si="25"/>
        <v>0</v>
      </c>
      <c r="E116" s="90">
        <f t="shared" si="25"/>
        <v>340</v>
      </c>
      <c r="F116" s="90">
        <f t="shared" si="25"/>
        <v>0</v>
      </c>
      <c r="G116" s="90">
        <f t="shared" si="25"/>
        <v>340</v>
      </c>
      <c r="H116" s="90">
        <f t="shared" si="25"/>
        <v>0</v>
      </c>
      <c r="I116" s="134"/>
      <c r="J116" s="134"/>
      <c r="K116" s="134"/>
      <c r="L116" s="134"/>
      <c r="M116" s="134"/>
      <c r="N116" s="134"/>
      <c r="S116" s="2"/>
      <c r="T116" s="2"/>
      <c r="U116" s="2"/>
      <c r="V116" s="2"/>
      <c r="W116" s="2"/>
      <c r="X116" s="2"/>
      <c r="Y116" s="2"/>
      <c r="Z116" s="2"/>
      <c r="AA116" s="2"/>
    </row>
    <row r="117" spans="1:27" x14ac:dyDescent="0.2">
      <c r="A117" s="7"/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S117" s="2"/>
      <c r="T117" s="2"/>
      <c r="U117" s="2"/>
      <c r="V117" s="2"/>
      <c r="W117" s="2"/>
      <c r="X117" s="2"/>
      <c r="Y117" s="2"/>
      <c r="Z117" s="2"/>
      <c r="AA117" s="2"/>
    </row>
    <row r="118" spans="1:27" ht="15.75" x14ac:dyDescent="0.25">
      <c r="A118" s="160" t="s">
        <v>75</v>
      </c>
      <c r="B118" s="160"/>
      <c r="C118" s="160"/>
      <c r="D118" s="160"/>
      <c r="E118" s="160"/>
      <c r="F118" s="160"/>
      <c r="G118" s="160"/>
      <c r="H118" s="160"/>
      <c r="I118" s="160"/>
      <c r="J118" s="160"/>
      <c r="K118" s="160"/>
      <c r="L118" s="160"/>
      <c r="M118" s="160"/>
      <c r="N118" s="160"/>
      <c r="S118" s="2"/>
      <c r="T118" s="2"/>
      <c r="U118" s="2"/>
      <c r="V118" s="2"/>
      <c r="W118" s="2"/>
      <c r="X118" s="2"/>
      <c r="Y118" s="2"/>
      <c r="Z118" s="2"/>
      <c r="AA118" s="2"/>
    </row>
    <row r="119" spans="1:27" ht="15" customHeight="1" x14ac:dyDescent="0.2">
      <c r="A119" s="151" t="s">
        <v>76</v>
      </c>
      <c r="B119" s="151"/>
      <c r="C119" s="151"/>
      <c r="D119" s="151"/>
      <c r="E119" s="151"/>
      <c r="F119" s="151"/>
      <c r="G119" s="151"/>
      <c r="H119" s="151"/>
      <c r="I119" s="151"/>
      <c r="J119" s="151"/>
      <c r="K119" s="151"/>
      <c r="L119" s="151"/>
      <c r="M119" s="151"/>
      <c r="N119" s="151"/>
      <c r="S119" s="2"/>
      <c r="T119" s="2"/>
      <c r="U119" s="2"/>
      <c r="V119" s="2"/>
      <c r="W119" s="2"/>
      <c r="X119" s="2"/>
      <c r="Y119" s="2"/>
      <c r="Z119" s="2"/>
      <c r="AA119" s="2"/>
    </row>
    <row r="120" spans="1:27" ht="28.5" customHeight="1" x14ac:dyDescent="0.2">
      <c r="A120" s="151" t="s">
        <v>77</v>
      </c>
      <c r="B120" s="151"/>
      <c r="C120" s="151"/>
      <c r="D120" s="151"/>
      <c r="E120" s="151"/>
      <c r="F120" s="151"/>
      <c r="G120" s="151"/>
      <c r="H120" s="151"/>
      <c r="I120" s="151"/>
      <c r="J120" s="151"/>
      <c r="K120" s="151"/>
      <c r="L120" s="151"/>
      <c r="M120" s="151"/>
      <c r="N120" s="151"/>
      <c r="S120" s="2"/>
      <c r="T120" s="2"/>
      <c r="U120" s="2"/>
      <c r="V120" s="2"/>
      <c r="W120" s="2"/>
      <c r="X120" s="2"/>
      <c r="Y120" s="2"/>
      <c r="Z120" s="2"/>
      <c r="AA120" s="2"/>
    </row>
    <row r="121" spans="1:27" x14ac:dyDescent="0.2">
      <c r="A121" s="7" t="s">
        <v>32</v>
      </c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S121" s="2"/>
      <c r="T121" s="2"/>
      <c r="U121" s="2"/>
      <c r="V121" s="2"/>
      <c r="W121" s="2"/>
      <c r="X121" s="2"/>
      <c r="Y121" s="2"/>
      <c r="Z121" s="2"/>
      <c r="AA121" s="2"/>
    </row>
    <row r="122" spans="1:27" ht="89.25" x14ac:dyDescent="0.2">
      <c r="A122" s="39" t="s">
        <v>160</v>
      </c>
      <c r="B122" s="62" t="s">
        <v>159</v>
      </c>
      <c r="C122" s="9">
        <v>702.53</v>
      </c>
      <c r="D122" s="9"/>
      <c r="E122" s="9">
        <v>702.53</v>
      </c>
      <c r="F122" s="9"/>
      <c r="G122" s="9">
        <v>702.46</v>
      </c>
      <c r="H122" s="40"/>
      <c r="I122" s="40"/>
      <c r="J122" s="40"/>
      <c r="K122" s="40"/>
      <c r="L122" s="40"/>
      <c r="M122" s="40"/>
      <c r="N122" s="40"/>
      <c r="S122" s="2"/>
      <c r="T122" s="2"/>
      <c r="U122" s="2"/>
      <c r="V122" s="2"/>
      <c r="W122" s="2"/>
      <c r="X122" s="2"/>
      <c r="Y122" s="2"/>
      <c r="Z122" s="2"/>
      <c r="AA122" s="2"/>
    </row>
    <row r="123" spans="1:27" x14ac:dyDescent="0.2">
      <c r="A123" s="80" t="s">
        <v>113</v>
      </c>
      <c r="B123" s="16"/>
      <c r="C123" s="131">
        <f>C122</f>
        <v>702.53</v>
      </c>
      <c r="D123" s="131">
        <f t="shared" ref="D123:G124" si="26">D122</f>
        <v>0</v>
      </c>
      <c r="E123" s="131">
        <f t="shared" si="26"/>
        <v>702.53</v>
      </c>
      <c r="F123" s="131">
        <f t="shared" si="26"/>
        <v>0</v>
      </c>
      <c r="G123" s="131">
        <f t="shared" si="26"/>
        <v>702.46</v>
      </c>
      <c r="H123" s="132"/>
      <c r="I123" s="132"/>
      <c r="J123" s="132"/>
      <c r="K123" s="132"/>
      <c r="L123" s="132"/>
      <c r="M123" s="132"/>
      <c r="N123" s="132"/>
      <c r="S123" s="2"/>
      <c r="T123" s="2"/>
      <c r="U123" s="2"/>
      <c r="V123" s="2"/>
      <c r="W123" s="2"/>
      <c r="X123" s="2"/>
      <c r="Y123" s="2"/>
      <c r="Z123" s="2"/>
      <c r="AA123" s="2"/>
    </row>
    <row r="124" spans="1:27" x14ac:dyDescent="0.2">
      <c r="A124" s="81" t="s">
        <v>28</v>
      </c>
      <c r="B124" s="81"/>
      <c r="C124" s="27">
        <f>C123</f>
        <v>702.53</v>
      </c>
      <c r="D124" s="27">
        <f t="shared" si="26"/>
        <v>0</v>
      </c>
      <c r="E124" s="27">
        <f t="shared" si="26"/>
        <v>702.53</v>
      </c>
      <c r="F124" s="27">
        <f t="shared" si="26"/>
        <v>0</v>
      </c>
      <c r="G124" s="27">
        <f t="shared" si="26"/>
        <v>702.46</v>
      </c>
      <c r="H124" s="133">
        <f t="shared" ref="H124" si="27">H123</f>
        <v>0</v>
      </c>
      <c r="I124" s="134"/>
      <c r="J124" s="134"/>
      <c r="K124" s="134"/>
      <c r="L124" s="134"/>
      <c r="M124" s="134"/>
      <c r="N124" s="134"/>
      <c r="S124" s="2"/>
      <c r="T124" s="2"/>
      <c r="U124" s="2"/>
      <c r="V124" s="2"/>
      <c r="W124" s="2"/>
      <c r="X124" s="2"/>
      <c r="Y124" s="2"/>
      <c r="Z124" s="2"/>
      <c r="AA124" s="2"/>
    </row>
    <row r="125" spans="1:27" x14ac:dyDescent="0.2">
      <c r="A125" s="7"/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S125" s="2"/>
      <c r="T125" s="2"/>
      <c r="U125" s="2"/>
      <c r="V125" s="2"/>
      <c r="W125" s="2"/>
      <c r="X125" s="2"/>
      <c r="Y125" s="2"/>
      <c r="Z125" s="2"/>
      <c r="AA125" s="2"/>
    </row>
    <row r="126" spans="1:27" ht="15.75" x14ac:dyDescent="0.2">
      <c r="A126" s="156" t="s">
        <v>79</v>
      </c>
      <c r="B126" s="156"/>
      <c r="C126" s="156"/>
      <c r="D126" s="156"/>
      <c r="E126" s="156"/>
      <c r="F126" s="156"/>
      <c r="G126" s="156"/>
      <c r="H126" s="156"/>
      <c r="I126" s="156"/>
      <c r="J126" s="156"/>
      <c r="K126" s="156"/>
      <c r="L126" s="156"/>
      <c r="M126" s="156"/>
      <c r="N126" s="156"/>
      <c r="S126" s="2"/>
      <c r="T126" s="2"/>
      <c r="U126" s="2"/>
      <c r="V126" s="2"/>
      <c r="W126" s="2"/>
      <c r="X126" s="2"/>
      <c r="Y126" s="2"/>
      <c r="Z126" s="2"/>
      <c r="AA126" s="2"/>
    </row>
    <row r="127" spans="1:27" ht="15.75" customHeight="1" x14ac:dyDescent="0.2">
      <c r="A127" s="151" t="s">
        <v>80</v>
      </c>
      <c r="B127" s="151"/>
      <c r="C127" s="151"/>
      <c r="D127" s="151"/>
      <c r="E127" s="151"/>
      <c r="F127" s="151"/>
      <c r="G127" s="151"/>
      <c r="H127" s="151"/>
      <c r="I127" s="151"/>
      <c r="J127" s="151"/>
      <c r="K127" s="151"/>
      <c r="L127" s="151"/>
      <c r="M127" s="151"/>
      <c r="N127" s="151"/>
      <c r="S127" s="2"/>
      <c r="T127" s="2"/>
      <c r="U127" s="2"/>
      <c r="V127" s="2"/>
      <c r="W127" s="2"/>
      <c r="X127" s="2"/>
      <c r="Y127" s="2"/>
      <c r="Z127" s="2"/>
      <c r="AA127" s="2"/>
    </row>
    <row r="128" spans="1:27" ht="26.25" customHeight="1" x14ac:dyDescent="0.2">
      <c r="A128" s="159" t="s">
        <v>81</v>
      </c>
      <c r="B128" s="159"/>
      <c r="C128" s="159"/>
      <c r="D128" s="159"/>
      <c r="E128" s="159"/>
      <c r="F128" s="159"/>
      <c r="G128" s="159"/>
      <c r="H128" s="159"/>
      <c r="I128" s="159"/>
      <c r="J128" s="159"/>
      <c r="K128" s="159"/>
      <c r="L128" s="159"/>
      <c r="M128" s="159"/>
      <c r="N128" s="159"/>
      <c r="S128" s="2"/>
      <c r="T128" s="2"/>
      <c r="U128" s="2"/>
      <c r="V128" s="2"/>
      <c r="W128" s="2"/>
      <c r="X128" s="2"/>
      <c r="Y128" s="2"/>
      <c r="Z128" s="2"/>
      <c r="AA128" s="2"/>
    </row>
    <row r="129" spans="1:27" ht="116.25" customHeight="1" x14ac:dyDescent="0.2">
      <c r="A129" s="62" t="s">
        <v>82</v>
      </c>
      <c r="B129" s="11" t="s">
        <v>83</v>
      </c>
      <c r="C129" s="11">
        <v>50</v>
      </c>
      <c r="D129" s="11"/>
      <c r="E129" s="11">
        <v>129.19999999999999</v>
      </c>
      <c r="F129" s="11"/>
      <c r="G129" s="11">
        <v>104.95</v>
      </c>
      <c r="H129" s="11"/>
      <c r="I129" s="11" t="s">
        <v>84</v>
      </c>
      <c r="J129" s="11" t="s">
        <v>74</v>
      </c>
      <c r="K129" s="11"/>
      <c r="L129" s="11">
        <v>6</v>
      </c>
      <c r="M129" s="11"/>
      <c r="N129" s="11">
        <v>6</v>
      </c>
      <c r="S129" s="2"/>
      <c r="T129" s="2"/>
      <c r="U129" s="2"/>
      <c r="V129" s="2"/>
      <c r="W129" s="2"/>
      <c r="X129" s="2"/>
      <c r="Y129" s="2"/>
      <c r="Z129" s="2"/>
      <c r="AA129" s="2"/>
    </row>
    <row r="130" spans="1:27" ht="25.5" x14ac:dyDescent="0.2">
      <c r="A130" s="16" t="s">
        <v>113</v>
      </c>
      <c r="B130" s="19"/>
      <c r="C130" s="19">
        <f>C129</f>
        <v>50</v>
      </c>
      <c r="D130" s="19">
        <f t="shared" ref="D130:N131" si="28">D129</f>
        <v>0</v>
      </c>
      <c r="E130" s="19">
        <f t="shared" si="28"/>
        <v>129.19999999999999</v>
      </c>
      <c r="F130" s="19">
        <f t="shared" si="28"/>
        <v>0</v>
      </c>
      <c r="G130" s="19">
        <f t="shared" si="28"/>
        <v>104.95</v>
      </c>
      <c r="H130" s="19">
        <f t="shared" si="28"/>
        <v>0</v>
      </c>
      <c r="I130" s="19" t="str">
        <f t="shared" si="28"/>
        <v xml:space="preserve">кол-во специалистов </v>
      </c>
      <c r="J130" s="19" t="str">
        <f t="shared" si="28"/>
        <v>чел.</v>
      </c>
      <c r="K130" s="19">
        <f t="shared" si="28"/>
        <v>0</v>
      </c>
      <c r="L130" s="19">
        <f t="shared" si="28"/>
        <v>6</v>
      </c>
      <c r="M130" s="19">
        <f t="shared" si="28"/>
        <v>0</v>
      </c>
      <c r="N130" s="19">
        <f t="shared" si="28"/>
        <v>6</v>
      </c>
      <c r="S130" s="2"/>
      <c r="T130" s="2"/>
      <c r="U130" s="2"/>
      <c r="V130" s="2"/>
      <c r="W130" s="2"/>
      <c r="X130" s="2"/>
      <c r="Y130" s="2"/>
      <c r="Z130" s="2"/>
      <c r="AA130" s="2"/>
    </row>
    <row r="131" spans="1:27" ht="25.5" x14ac:dyDescent="0.2">
      <c r="A131" s="25" t="s">
        <v>28</v>
      </c>
      <c r="B131" s="135"/>
      <c r="C131" s="26">
        <f>C130</f>
        <v>50</v>
      </c>
      <c r="D131" s="26">
        <f t="shared" si="28"/>
        <v>0</v>
      </c>
      <c r="E131" s="26">
        <f t="shared" si="28"/>
        <v>129.19999999999999</v>
      </c>
      <c r="F131" s="26">
        <f t="shared" si="28"/>
        <v>0</v>
      </c>
      <c r="G131" s="26">
        <f t="shared" si="28"/>
        <v>104.95</v>
      </c>
      <c r="H131" s="26">
        <f t="shared" si="28"/>
        <v>0</v>
      </c>
      <c r="I131" s="26" t="str">
        <f>I130</f>
        <v xml:space="preserve">кол-во специалистов </v>
      </c>
      <c r="J131" s="26" t="str">
        <f t="shared" ref="J131" si="29">J130</f>
        <v>чел.</v>
      </c>
      <c r="K131" s="26">
        <f t="shared" ref="K131" si="30">K130</f>
        <v>0</v>
      </c>
      <c r="L131" s="26">
        <f t="shared" ref="L131" si="31">L130</f>
        <v>6</v>
      </c>
      <c r="M131" s="26">
        <f t="shared" ref="M131" si="32">M130</f>
        <v>0</v>
      </c>
      <c r="N131" s="26">
        <f t="shared" ref="N131" si="33">N130</f>
        <v>6</v>
      </c>
      <c r="S131" s="2"/>
      <c r="T131" s="2"/>
      <c r="U131" s="2"/>
      <c r="V131" s="2"/>
      <c r="W131" s="2"/>
      <c r="X131" s="2"/>
      <c r="Y131" s="2"/>
      <c r="Z131" s="2"/>
      <c r="AA131" s="2"/>
    </row>
    <row r="132" spans="1:27" x14ac:dyDescent="0.2">
      <c r="A132" s="7"/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S132" s="2"/>
      <c r="T132" s="2"/>
      <c r="U132" s="2"/>
      <c r="V132" s="2"/>
      <c r="W132" s="2"/>
      <c r="X132" s="2"/>
      <c r="Y132" s="2"/>
      <c r="Z132" s="2"/>
      <c r="AA132" s="2"/>
    </row>
    <row r="133" spans="1:27" ht="15.75" x14ac:dyDescent="0.2">
      <c r="A133" s="156" t="s">
        <v>85</v>
      </c>
      <c r="B133" s="156"/>
      <c r="C133" s="156"/>
      <c r="D133" s="156"/>
      <c r="E133" s="156"/>
      <c r="F133" s="156"/>
      <c r="G133" s="156"/>
      <c r="H133" s="156"/>
      <c r="I133" s="156"/>
      <c r="J133" s="156"/>
      <c r="K133" s="156"/>
      <c r="L133" s="156"/>
      <c r="M133" s="156"/>
      <c r="N133" s="156"/>
      <c r="S133" s="2"/>
      <c r="T133" s="2"/>
      <c r="U133" s="2"/>
      <c r="V133" s="2"/>
      <c r="W133" s="2"/>
      <c r="X133" s="2"/>
      <c r="Y133" s="2"/>
      <c r="Z133" s="2"/>
      <c r="AA133" s="2"/>
    </row>
    <row r="134" spans="1:27" ht="27" customHeight="1" x14ac:dyDescent="0.2">
      <c r="A134" s="151" t="s">
        <v>86</v>
      </c>
      <c r="B134" s="151"/>
      <c r="C134" s="151"/>
      <c r="D134" s="151"/>
      <c r="E134" s="151"/>
      <c r="F134" s="151"/>
      <c r="G134" s="151"/>
      <c r="H134" s="151"/>
      <c r="I134" s="151"/>
      <c r="J134" s="151"/>
      <c r="K134" s="151"/>
      <c r="L134" s="151"/>
      <c r="M134" s="151"/>
      <c r="N134" s="151"/>
      <c r="S134" s="2"/>
      <c r="T134" s="2"/>
      <c r="U134" s="2"/>
      <c r="V134" s="2"/>
      <c r="W134" s="2"/>
      <c r="X134" s="2"/>
      <c r="Y134" s="2"/>
      <c r="Z134" s="2"/>
      <c r="AA134" s="2"/>
    </row>
    <row r="135" spans="1:27" ht="39.75" customHeight="1" x14ac:dyDescent="0.2">
      <c r="A135" s="151" t="s">
        <v>87</v>
      </c>
      <c r="B135" s="151"/>
      <c r="C135" s="151"/>
      <c r="D135" s="151"/>
      <c r="E135" s="151"/>
      <c r="F135" s="151"/>
      <c r="G135" s="151"/>
      <c r="H135" s="151"/>
      <c r="I135" s="151"/>
      <c r="J135" s="151"/>
      <c r="K135" s="151"/>
      <c r="L135" s="151"/>
      <c r="M135" s="151"/>
      <c r="N135" s="151"/>
      <c r="S135" s="2"/>
      <c r="T135" s="2"/>
      <c r="U135" s="2"/>
      <c r="V135" s="2"/>
      <c r="W135" s="2"/>
      <c r="X135" s="2"/>
      <c r="Y135" s="2"/>
      <c r="Z135" s="2"/>
      <c r="AA135" s="2"/>
    </row>
    <row r="136" spans="1:27" ht="18" customHeight="1" x14ac:dyDescent="0.2">
      <c r="A136" s="161" t="s">
        <v>88</v>
      </c>
      <c r="B136" s="161"/>
      <c r="C136" s="161"/>
      <c r="D136" s="161"/>
      <c r="E136" s="161"/>
      <c r="F136" s="161"/>
      <c r="G136" s="161"/>
      <c r="H136" s="161"/>
      <c r="I136" s="161"/>
      <c r="J136" s="161"/>
      <c r="K136" s="161"/>
      <c r="L136" s="161"/>
      <c r="M136" s="161"/>
      <c r="N136" s="161"/>
      <c r="S136" s="2"/>
      <c r="T136" s="2"/>
      <c r="U136" s="2"/>
      <c r="V136" s="2"/>
      <c r="W136" s="2"/>
      <c r="X136" s="2"/>
      <c r="Y136" s="2"/>
      <c r="Z136" s="2"/>
      <c r="AA136" s="2"/>
    </row>
    <row r="137" spans="1:27" ht="51.75" customHeight="1" x14ac:dyDescent="0.2">
      <c r="A137" s="62" t="s">
        <v>89</v>
      </c>
      <c r="B137" s="62" t="s">
        <v>23</v>
      </c>
      <c r="C137" s="21">
        <v>20</v>
      </c>
      <c r="D137" s="21"/>
      <c r="E137" s="21">
        <v>20</v>
      </c>
      <c r="F137" s="21"/>
      <c r="G137" s="9">
        <v>19.571000000000002</v>
      </c>
      <c r="H137" s="41"/>
      <c r="I137" s="62"/>
      <c r="J137" s="62"/>
      <c r="K137" s="62"/>
      <c r="L137" s="62"/>
      <c r="M137" s="62"/>
      <c r="N137" s="64"/>
      <c r="S137" s="2"/>
      <c r="T137" s="2"/>
      <c r="U137" s="2"/>
      <c r="V137" s="2"/>
      <c r="W137" s="2"/>
      <c r="X137" s="2"/>
      <c r="Y137" s="2"/>
      <c r="Z137" s="2"/>
      <c r="AA137" s="2"/>
    </row>
    <row r="138" spans="1:27" ht="51.75" customHeight="1" x14ac:dyDescent="0.2">
      <c r="A138" s="62" t="s">
        <v>90</v>
      </c>
      <c r="B138" s="62" t="s">
        <v>23</v>
      </c>
      <c r="C138" s="21">
        <v>20</v>
      </c>
      <c r="D138" s="21"/>
      <c r="E138" s="21">
        <v>20</v>
      </c>
      <c r="F138" s="21"/>
      <c r="G138" s="21">
        <v>12.259</v>
      </c>
      <c r="H138" s="64"/>
      <c r="I138" s="64"/>
      <c r="J138" s="64"/>
      <c r="K138" s="64"/>
      <c r="L138" s="64"/>
      <c r="M138" s="64"/>
      <c r="N138" s="64"/>
      <c r="S138" s="2"/>
      <c r="T138" s="2"/>
      <c r="U138" s="2"/>
      <c r="V138" s="2"/>
      <c r="W138" s="2"/>
      <c r="X138" s="2"/>
      <c r="Y138" s="2"/>
      <c r="Z138" s="2"/>
      <c r="AA138" s="2"/>
    </row>
    <row r="139" spans="1:27" x14ac:dyDescent="0.2">
      <c r="A139" s="62" t="s">
        <v>26</v>
      </c>
      <c r="B139" s="62"/>
      <c r="C139" s="21">
        <f t="shared" ref="C139:H139" si="34">C137+C138</f>
        <v>40</v>
      </c>
      <c r="D139" s="21">
        <f t="shared" si="34"/>
        <v>0</v>
      </c>
      <c r="E139" s="21">
        <f t="shared" si="34"/>
        <v>40</v>
      </c>
      <c r="F139" s="21">
        <f t="shared" si="34"/>
        <v>0</v>
      </c>
      <c r="G139" s="21">
        <f t="shared" si="34"/>
        <v>31.830000000000002</v>
      </c>
      <c r="H139" s="21">
        <f t="shared" si="34"/>
        <v>0</v>
      </c>
      <c r="I139" s="64"/>
      <c r="J139" s="64"/>
      <c r="K139" s="64"/>
      <c r="L139" s="64"/>
      <c r="M139" s="64"/>
      <c r="N139" s="64"/>
      <c r="S139" s="2"/>
      <c r="T139" s="2"/>
      <c r="U139" s="2"/>
      <c r="V139" s="2"/>
      <c r="W139" s="2"/>
      <c r="X139" s="2"/>
      <c r="Y139" s="2"/>
      <c r="Z139" s="2"/>
      <c r="AA139" s="2"/>
    </row>
    <row r="140" spans="1:27" ht="15.75" x14ac:dyDescent="0.2">
      <c r="A140" s="161" t="s">
        <v>91</v>
      </c>
      <c r="B140" s="161"/>
      <c r="C140" s="161"/>
      <c r="D140" s="161"/>
      <c r="E140" s="161"/>
      <c r="F140" s="161"/>
      <c r="G140" s="161"/>
      <c r="H140" s="161"/>
      <c r="I140" s="161"/>
      <c r="J140" s="161"/>
      <c r="K140" s="161"/>
      <c r="L140" s="161"/>
      <c r="M140" s="161"/>
      <c r="N140" s="161"/>
      <c r="S140" s="2"/>
      <c r="T140" s="2"/>
      <c r="U140" s="2"/>
      <c r="V140" s="2"/>
      <c r="W140" s="2"/>
      <c r="X140" s="2"/>
      <c r="Y140" s="2"/>
      <c r="Z140" s="2"/>
      <c r="AA140" s="2"/>
    </row>
    <row r="141" spans="1:27" ht="104.25" customHeight="1" x14ac:dyDescent="0.2">
      <c r="A141" s="42" t="s">
        <v>92</v>
      </c>
      <c r="B141" s="62" t="s">
        <v>23</v>
      </c>
      <c r="C141" s="11">
        <v>35</v>
      </c>
      <c r="D141" s="8"/>
      <c r="E141" s="11">
        <v>35</v>
      </c>
      <c r="F141" s="8"/>
      <c r="G141" s="11">
        <v>0</v>
      </c>
      <c r="H141" s="8"/>
      <c r="I141" s="7"/>
      <c r="J141" s="7"/>
      <c r="K141" s="7"/>
      <c r="L141" s="7"/>
      <c r="M141" s="7"/>
      <c r="N141" s="7"/>
      <c r="S141" s="2"/>
      <c r="T141" s="2"/>
      <c r="U141" s="2"/>
      <c r="V141" s="2"/>
      <c r="W141" s="2"/>
      <c r="X141" s="2"/>
      <c r="Y141" s="2"/>
      <c r="Z141" s="2"/>
      <c r="AA141" s="2"/>
    </row>
    <row r="142" spans="1:27" ht="65.25" customHeight="1" x14ac:dyDescent="0.2">
      <c r="A142" s="62" t="s">
        <v>93</v>
      </c>
      <c r="B142" s="62" t="s">
        <v>23</v>
      </c>
      <c r="C142" s="11">
        <v>30</v>
      </c>
      <c r="D142" s="8"/>
      <c r="E142" s="11">
        <v>30</v>
      </c>
      <c r="F142" s="8"/>
      <c r="G142" s="8">
        <v>0</v>
      </c>
      <c r="H142" s="8"/>
      <c r="I142" s="7"/>
      <c r="J142" s="7"/>
      <c r="K142" s="7"/>
      <c r="L142" s="7"/>
      <c r="M142" s="7"/>
      <c r="N142" s="7"/>
      <c r="S142" s="2"/>
      <c r="T142" s="2"/>
      <c r="U142" s="2"/>
      <c r="V142" s="2"/>
      <c r="W142" s="2"/>
      <c r="X142" s="2"/>
      <c r="Y142" s="2"/>
      <c r="Z142" s="2"/>
      <c r="AA142" s="2"/>
    </row>
    <row r="143" spans="1:27" x14ac:dyDescent="0.2">
      <c r="A143" s="62" t="s">
        <v>27</v>
      </c>
      <c r="B143" s="62"/>
      <c r="C143" s="29">
        <f t="shared" ref="C143:H143" si="35">C141+C142</f>
        <v>65</v>
      </c>
      <c r="D143" s="29">
        <f t="shared" si="35"/>
        <v>0</v>
      </c>
      <c r="E143" s="29">
        <f t="shared" si="35"/>
        <v>65</v>
      </c>
      <c r="F143" s="29">
        <f t="shared" si="35"/>
        <v>0</v>
      </c>
      <c r="G143" s="29">
        <f t="shared" si="35"/>
        <v>0</v>
      </c>
      <c r="H143" s="29">
        <f t="shared" si="35"/>
        <v>0</v>
      </c>
      <c r="I143" s="7"/>
      <c r="J143" s="7"/>
      <c r="K143" s="7"/>
      <c r="L143" s="7"/>
      <c r="M143" s="7"/>
      <c r="N143" s="7"/>
      <c r="S143" s="2"/>
      <c r="T143" s="2"/>
      <c r="U143" s="2"/>
      <c r="V143" s="2"/>
      <c r="W143" s="2"/>
      <c r="X143" s="2"/>
      <c r="Y143" s="2"/>
      <c r="Z143" s="2"/>
      <c r="AA143" s="2"/>
    </row>
    <row r="144" spans="1:27" ht="15.75" x14ac:dyDescent="0.2">
      <c r="A144" s="161" t="s">
        <v>94</v>
      </c>
      <c r="B144" s="161"/>
      <c r="C144" s="161"/>
      <c r="D144" s="161"/>
      <c r="E144" s="161"/>
      <c r="F144" s="161"/>
      <c r="G144" s="161"/>
      <c r="H144" s="161"/>
      <c r="I144" s="161"/>
      <c r="J144" s="161"/>
      <c r="K144" s="161"/>
      <c r="L144" s="161"/>
      <c r="M144" s="161"/>
      <c r="N144" s="161"/>
      <c r="S144" s="2"/>
      <c r="T144" s="2"/>
      <c r="U144" s="2"/>
      <c r="V144" s="2"/>
      <c r="W144" s="2"/>
      <c r="X144" s="2"/>
      <c r="Y144" s="2"/>
      <c r="Z144" s="2"/>
      <c r="AA144" s="2"/>
    </row>
    <row r="145" spans="1:27" ht="69.75" customHeight="1" x14ac:dyDescent="0.2">
      <c r="A145" s="42" t="s">
        <v>95</v>
      </c>
      <c r="B145" s="62" t="s">
        <v>23</v>
      </c>
      <c r="C145" s="11">
        <v>35</v>
      </c>
      <c r="D145" s="8"/>
      <c r="E145" s="11">
        <v>35</v>
      </c>
      <c r="F145" s="8"/>
      <c r="G145" s="8">
        <v>35</v>
      </c>
      <c r="H145" s="8"/>
      <c r="I145" s="8"/>
      <c r="J145" s="40"/>
      <c r="K145" s="40"/>
      <c r="L145" s="40"/>
      <c r="M145" s="40"/>
      <c r="N145" s="40"/>
      <c r="S145" s="2"/>
      <c r="T145" s="2"/>
      <c r="U145" s="2"/>
      <c r="V145" s="2"/>
      <c r="W145" s="2"/>
      <c r="X145" s="2"/>
      <c r="Y145" s="2"/>
      <c r="Z145" s="2"/>
      <c r="AA145" s="2"/>
    </row>
    <row r="146" spans="1:27" ht="65.25" customHeight="1" x14ac:dyDescent="0.2">
      <c r="A146" s="42" t="s">
        <v>96</v>
      </c>
      <c r="B146" s="62" t="s">
        <v>23</v>
      </c>
      <c r="C146" s="11">
        <v>10</v>
      </c>
      <c r="D146" s="8"/>
      <c r="E146" s="11">
        <v>10</v>
      </c>
      <c r="F146" s="8"/>
      <c r="G146" s="8">
        <v>0</v>
      </c>
      <c r="H146" s="8"/>
      <c r="I146" s="8"/>
      <c r="J146" s="40"/>
      <c r="K146" s="40"/>
      <c r="L146" s="40"/>
      <c r="M146" s="40"/>
      <c r="N146" s="40"/>
      <c r="S146" s="2"/>
      <c r="T146" s="2"/>
      <c r="U146" s="2"/>
      <c r="V146" s="2"/>
      <c r="W146" s="2"/>
      <c r="X146" s="2"/>
      <c r="Y146" s="2"/>
      <c r="Z146" s="2"/>
      <c r="AA146" s="2"/>
    </row>
    <row r="147" spans="1:27" x14ac:dyDescent="0.2">
      <c r="A147" s="42" t="s">
        <v>97</v>
      </c>
      <c r="B147" s="62"/>
      <c r="C147" s="11">
        <f t="shared" ref="C147:H147" si="36">C145+C146</f>
        <v>45</v>
      </c>
      <c r="D147" s="11">
        <f t="shared" si="36"/>
        <v>0</v>
      </c>
      <c r="E147" s="11">
        <f t="shared" si="36"/>
        <v>45</v>
      </c>
      <c r="F147" s="11">
        <f t="shared" si="36"/>
        <v>0</v>
      </c>
      <c r="G147" s="11">
        <f t="shared" si="36"/>
        <v>35</v>
      </c>
      <c r="H147" s="11">
        <f t="shared" si="36"/>
        <v>0</v>
      </c>
      <c r="I147" s="8"/>
      <c r="J147" s="40"/>
      <c r="K147" s="40"/>
      <c r="L147" s="40"/>
      <c r="M147" s="40"/>
      <c r="N147" s="40"/>
      <c r="S147" s="2"/>
      <c r="T147" s="2"/>
      <c r="U147" s="2"/>
      <c r="V147" s="2"/>
      <c r="W147" s="2"/>
      <c r="X147" s="2"/>
      <c r="Y147" s="2"/>
      <c r="Z147" s="2"/>
      <c r="AA147" s="2"/>
    </row>
    <row r="148" spans="1:27" x14ac:dyDescent="0.2">
      <c r="A148" s="76" t="s">
        <v>161</v>
      </c>
      <c r="B148" s="82"/>
      <c r="C148" s="85">
        <f>C139+C143+C147</f>
        <v>150</v>
      </c>
      <c r="D148" s="85">
        <f t="shared" ref="D148:H148" si="37">D139+D143+D147</f>
        <v>0</v>
      </c>
      <c r="E148" s="85">
        <f t="shared" si="37"/>
        <v>150</v>
      </c>
      <c r="F148" s="85">
        <f t="shared" si="37"/>
        <v>0</v>
      </c>
      <c r="G148" s="85">
        <f t="shared" si="37"/>
        <v>66.83</v>
      </c>
      <c r="H148" s="85">
        <f t="shared" si="37"/>
        <v>0</v>
      </c>
      <c r="I148" s="79"/>
      <c r="J148" s="79"/>
      <c r="K148" s="79"/>
      <c r="L148" s="79"/>
      <c r="M148" s="79"/>
      <c r="N148" s="79"/>
      <c r="S148" s="2"/>
      <c r="T148" s="2"/>
      <c r="U148" s="2"/>
      <c r="V148" s="2"/>
      <c r="W148" s="2"/>
      <c r="X148" s="2"/>
      <c r="Y148" s="2"/>
      <c r="Z148" s="2"/>
      <c r="AA148" s="2"/>
    </row>
    <row r="149" spans="1:27" x14ac:dyDescent="0.2">
      <c r="A149" s="76" t="s">
        <v>39</v>
      </c>
      <c r="B149" s="82"/>
      <c r="C149" s="83"/>
      <c r="D149" s="84"/>
      <c r="E149" s="83"/>
      <c r="F149" s="84"/>
      <c r="G149" s="83"/>
      <c r="H149" s="79"/>
      <c r="I149" s="79"/>
      <c r="J149" s="79"/>
      <c r="K149" s="79"/>
      <c r="L149" s="79"/>
      <c r="M149" s="79"/>
      <c r="N149" s="79"/>
      <c r="S149" s="2"/>
      <c r="T149" s="2"/>
      <c r="U149" s="2"/>
      <c r="V149" s="2"/>
      <c r="W149" s="2"/>
      <c r="X149" s="2"/>
      <c r="Y149" s="2"/>
      <c r="Z149" s="2"/>
      <c r="AA149" s="2"/>
    </row>
    <row r="150" spans="1:27" x14ac:dyDescent="0.2">
      <c r="A150" s="76" t="s">
        <v>135</v>
      </c>
      <c r="B150" s="82"/>
      <c r="C150" s="83"/>
      <c r="D150" s="84"/>
      <c r="E150" s="83"/>
      <c r="F150" s="84"/>
      <c r="G150" s="83"/>
      <c r="H150" s="79"/>
      <c r="I150" s="79"/>
      <c r="J150" s="79"/>
      <c r="K150" s="79"/>
      <c r="L150" s="79"/>
      <c r="M150" s="79"/>
      <c r="N150" s="79"/>
      <c r="S150" s="2"/>
      <c r="T150" s="2"/>
      <c r="U150" s="2"/>
      <c r="V150" s="2"/>
      <c r="W150" s="2"/>
      <c r="X150" s="2"/>
      <c r="Y150" s="2"/>
      <c r="Z150" s="2"/>
      <c r="AA150" s="2"/>
    </row>
    <row r="151" spans="1:27" x14ac:dyDescent="0.2">
      <c r="A151" s="35" t="s">
        <v>38</v>
      </c>
      <c r="B151" s="25"/>
      <c r="C151" s="36">
        <f>C148+C149+C150</f>
        <v>150</v>
      </c>
      <c r="D151" s="36">
        <f t="shared" ref="D151:H151" si="38">D148+D149+D150</f>
        <v>0</v>
      </c>
      <c r="E151" s="36">
        <f t="shared" si="38"/>
        <v>150</v>
      </c>
      <c r="F151" s="36">
        <f t="shared" si="38"/>
        <v>0</v>
      </c>
      <c r="G151" s="36">
        <f t="shared" si="38"/>
        <v>66.83</v>
      </c>
      <c r="H151" s="36">
        <f t="shared" si="38"/>
        <v>0</v>
      </c>
      <c r="I151" s="25"/>
      <c r="J151" s="25"/>
      <c r="K151" s="25"/>
      <c r="L151" s="25"/>
      <c r="M151" s="25"/>
      <c r="N151" s="25"/>
      <c r="S151" s="2"/>
      <c r="T151" s="2"/>
      <c r="U151" s="2"/>
      <c r="V151" s="2"/>
      <c r="W151" s="2"/>
      <c r="X151" s="2"/>
      <c r="Y151" s="2"/>
      <c r="Z151" s="2"/>
      <c r="AA151" s="2"/>
    </row>
    <row r="152" spans="1:27" x14ac:dyDescent="0.2">
      <c r="A152" s="43"/>
      <c r="B152" s="28"/>
      <c r="C152" s="28"/>
      <c r="D152" s="28"/>
      <c r="E152" s="28"/>
      <c r="F152" s="28"/>
      <c r="G152" s="28"/>
      <c r="H152" s="28"/>
      <c r="I152" s="28"/>
      <c r="J152" s="28"/>
      <c r="K152" s="28"/>
      <c r="L152" s="28"/>
      <c r="M152" s="28"/>
      <c r="N152" s="28"/>
      <c r="S152" s="2"/>
      <c r="T152" s="2"/>
      <c r="U152" s="2"/>
      <c r="V152" s="2"/>
      <c r="W152" s="2"/>
      <c r="X152" s="2"/>
      <c r="Y152" s="2"/>
      <c r="Z152" s="2"/>
      <c r="AA152" s="2"/>
    </row>
    <row r="153" spans="1:27" ht="15.75" x14ac:dyDescent="0.2">
      <c r="A153" s="156" t="s">
        <v>98</v>
      </c>
      <c r="B153" s="156"/>
      <c r="C153" s="156"/>
      <c r="D153" s="156"/>
      <c r="E153" s="156"/>
      <c r="F153" s="156"/>
      <c r="G153" s="156"/>
      <c r="H153" s="156"/>
      <c r="I153" s="156"/>
      <c r="J153" s="156"/>
      <c r="K153" s="156"/>
      <c r="L153" s="156"/>
      <c r="M153" s="156"/>
      <c r="N153" s="156"/>
      <c r="S153" s="2"/>
      <c r="T153" s="2"/>
      <c r="U153" s="2"/>
      <c r="V153" s="2"/>
      <c r="W153" s="2"/>
      <c r="X153" s="2"/>
      <c r="Y153" s="2"/>
      <c r="Z153" s="2"/>
      <c r="AA153" s="2"/>
    </row>
    <row r="154" spans="1:27" ht="30" customHeight="1" x14ac:dyDescent="0.2">
      <c r="A154" s="151" t="s">
        <v>99</v>
      </c>
      <c r="B154" s="151"/>
      <c r="C154" s="151"/>
      <c r="D154" s="151"/>
      <c r="E154" s="151"/>
      <c r="F154" s="151"/>
      <c r="G154" s="151"/>
      <c r="H154" s="151"/>
      <c r="I154" s="151"/>
      <c r="J154" s="151"/>
      <c r="K154" s="151"/>
      <c r="L154" s="151"/>
      <c r="M154" s="151"/>
      <c r="N154" s="151"/>
      <c r="S154" s="2"/>
      <c r="T154" s="2"/>
      <c r="U154" s="2"/>
      <c r="V154" s="2"/>
      <c r="W154" s="2"/>
      <c r="X154" s="2"/>
      <c r="Y154" s="2"/>
      <c r="Z154" s="2"/>
      <c r="AA154" s="2"/>
    </row>
    <row r="155" spans="1:27" ht="28.5" customHeight="1" x14ac:dyDescent="0.2">
      <c r="A155" s="151" t="s">
        <v>100</v>
      </c>
      <c r="B155" s="151"/>
      <c r="C155" s="151"/>
      <c r="D155" s="151"/>
      <c r="E155" s="151"/>
      <c r="F155" s="151"/>
      <c r="G155" s="151"/>
      <c r="H155" s="151"/>
      <c r="I155" s="151"/>
      <c r="J155" s="151"/>
      <c r="K155" s="151"/>
      <c r="L155" s="151"/>
      <c r="M155" s="151"/>
      <c r="N155" s="151"/>
      <c r="S155" s="2"/>
      <c r="T155" s="2"/>
      <c r="U155" s="2"/>
      <c r="V155" s="2"/>
      <c r="W155" s="2"/>
      <c r="X155" s="2"/>
      <c r="Y155" s="2"/>
      <c r="Z155" s="2"/>
      <c r="AA155" s="2"/>
    </row>
    <row r="156" spans="1:27" ht="78.75" customHeight="1" x14ac:dyDescent="0.2">
      <c r="A156" s="62" t="s">
        <v>101</v>
      </c>
      <c r="B156" s="62" t="s">
        <v>102</v>
      </c>
      <c r="C156" s="7">
        <v>800</v>
      </c>
      <c r="D156" s="7"/>
      <c r="E156" s="7">
        <v>2176.25</v>
      </c>
      <c r="F156" s="7"/>
      <c r="G156" s="32">
        <v>109.199</v>
      </c>
      <c r="H156" s="7"/>
      <c r="I156" s="7"/>
      <c r="J156" s="7"/>
      <c r="K156" s="7"/>
      <c r="L156" s="7"/>
      <c r="M156" s="7"/>
      <c r="N156" s="7"/>
      <c r="S156" s="2"/>
      <c r="T156" s="2"/>
      <c r="U156" s="2"/>
      <c r="V156" s="2"/>
      <c r="W156" s="2"/>
      <c r="X156" s="2"/>
      <c r="Y156" s="2"/>
      <c r="Z156" s="2"/>
      <c r="AA156" s="2"/>
    </row>
    <row r="157" spans="1:27" ht="16.5" customHeight="1" x14ac:dyDescent="0.2">
      <c r="A157" s="76" t="s">
        <v>161</v>
      </c>
      <c r="B157" s="76"/>
      <c r="C157" s="79">
        <f>C156</f>
        <v>800</v>
      </c>
      <c r="D157" s="79">
        <f t="shared" ref="D157:H158" si="39">D156</f>
        <v>0</v>
      </c>
      <c r="E157" s="79">
        <f t="shared" si="39"/>
        <v>2176.25</v>
      </c>
      <c r="F157" s="79">
        <f t="shared" si="39"/>
        <v>0</v>
      </c>
      <c r="G157" s="79">
        <f t="shared" si="39"/>
        <v>109.199</v>
      </c>
      <c r="H157" s="79">
        <f t="shared" si="39"/>
        <v>0</v>
      </c>
      <c r="I157" s="79"/>
      <c r="J157" s="79"/>
      <c r="K157" s="79"/>
      <c r="L157" s="79"/>
      <c r="M157" s="79"/>
      <c r="N157" s="79"/>
      <c r="S157" s="2"/>
      <c r="T157" s="2"/>
      <c r="U157" s="2"/>
      <c r="V157" s="2"/>
      <c r="W157" s="2"/>
      <c r="X157" s="2"/>
      <c r="Y157" s="2"/>
      <c r="Z157" s="2"/>
      <c r="AA157" s="2"/>
    </row>
    <row r="158" spans="1:27" x14ac:dyDescent="0.2">
      <c r="A158" s="25" t="s">
        <v>38</v>
      </c>
      <c r="B158" s="25"/>
      <c r="C158" s="25">
        <f>C157</f>
        <v>800</v>
      </c>
      <c r="D158" s="25">
        <f t="shared" si="39"/>
        <v>0</v>
      </c>
      <c r="E158" s="25">
        <f t="shared" si="39"/>
        <v>2176.25</v>
      </c>
      <c r="F158" s="25">
        <f t="shared" si="39"/>
        <v>0</v>
      </c>
      <c r="G158" s="25">
        <f t="shared" si="39"/>
        <v>109.199</v>
      </c>
      <c r="H158" s="25">
        <f t="shared" si="39"/>
        <v>0</v>
      </c>
      <c r="I158" s="37"/>
      <c r="J158" s="37"/>
      <c r="K158" s="37"/>
      <c r="L158" s="37"/>
      <c r="M158" s="37"/>
      <c r="N158" s="37"/>
      <c r="S158" s="2"/>
      <c r="T158" s="2"/>
      <c r="U158" s="2"/>
      <c r="V158" s="2"/>
      <c r="W158" s="2"/>
      <c r="X158" s="2"/>
      <c r="Y158" s="2"/>
      <c r="Z158" s="2"/>
      <c r="AA158" s="2"/>
    </row>
    <row r="159" spans="1:27" x14ac:dyDescent="0.2">
      <c r="A159" s="7"/>
      <c r="B159" s="7"/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S159" s="2"/>
      <c r="T159" s="2"/>
      <c r="U159" s="2"/>
      <c r="V159" s="2"/>
      <c r="W159" s="2"/>
      <c r="X159" s="2"/>
      <c r="Y159" s="2"/>
      <c r="Z159" s="2"/>
      <c r="AA159" s="2"/>
    </row>
    <row r="160" spans="1:27" ht="33.75" customHeight="1" x14ac:dyDescent="0.2">
      <c r="A160" s="156" t="s">
        <v>148</v>
      </c>
      <c r="B160" s="156"/>
      <c r="C160" s="156"/>
      <c r="D160" s="156"/>
      <c r="E160" s="156"/>
      <c r="F160" s="156"/>
      <c r="G160" s="156"/>
      <c r="H160" s="156"/>
      <c r="I160" s="156"/>
      <c r="J160" s="156"/>
      <c r="K160" s="156"/>
      <c r="L160" s="156"/>
      <c r="M160" s="156"/>
      <c r="N160" s="156"/>
      <c r="S160" s="2"/>
      <c r="T160" s="2"/>
      <c r="U160" s="2"/>
      <c r="V160" s="2"/>
      <c r="W160" s="2"/>
      <c r="X160" s="2"/>
      <c r="Y160" s="2"/>
      <c r="Z160" s="2"/>
      <c r="AA160" s="2"/>
    </row>
    <row r="161" spans="1:27" ht="28.5" customHeight="1" x14ac:dyDescent="0.2">
      <c r="A161" s="151" t="s">
        <v>103</v>
      </c>
      <c r="B161" s="151"/>
      <c r="C161" s="151"/>
      <c r="D161" s="151"/>
      <c r="E161" s="151"/>
      <c r="F161" s="151"/>
      <c r="G161" s="151"/>
      <c r="H161" s="151"/>
      <c r="I161" s="151"/>
      <c r="J161" s="151"/>
      <c r="K161" s="151"/>
      <c r="L161" s="151"/>
      <c r="M161" s="151"/>
      <c r="N161" s="151"/>
      <c r="S161" s="2"/>
      <c r="T161" s="2"/>
      <c r="U161" s="2"/>
      <c r="V161" s="2"/>
      <c r="W161" s="2"/>
      <c r="X161" s="2"/>
      <c r="Y161" s="2"/>
      <c r="Z161" s="2"/>
      <c r="AA161" s="2"/>
    </row>
    <row r="162" spans="1:27" ht="29.25" customHeight="1" x14ac:dyDescent="0.2">
      <c r="A162" s="151" t="s">
        <v>104</v>
      </c>
      <c r="B162" s="151"/>
      <c r="C162" s="151"/>
      <c r="D162" s="151"/>
      <c r="E162" s="151"/>
      <c r="F162" s="151"/>
      <c r="G162" s="151"/>
      <c r="H162" s="151"/>
      <c r="I162" s="151"/>
      <c r="J162" s="151"/>
      <c r="K162" s="151"/>
      <c r="L162" s="151"/>
      <c r="M162" s="151"/>
      <c r="N162" s="151"/>
      <c r="S162" s="2"/>
      <c r="T162" s="2"/>
      <c r="U162" s="2"/>
      <c r="V162" s="2"/>
      <c r="W162" s="2"/>
      <c r="X162" s="2"/>
      <c r="Y162" s="2"/>
      <c r="Z162" s="2"/>
      <c r="AA162" s="2"/>
    </row>
    <row r="163" spans="1:27" x14ac:dyDescent="0.2">
      <c r="A163" s="162" t="s">
        <v>105</v>
      </c>
      <c r="B163" s="162"/>
      <c r="C163" s="162"/>
      <c r="D163" s="162"/>
      <c r="E163" s="162"/>
      <c r="F163" s="162"/>
      <c r="G163" s="162"/>
      <c r="H163" s="162"/>
      <c r="I163" s="162"/>
      <c r="J163" s="162"/>
      <c r="K163" s="162"/>
      <c r="L163" s="162"/>
      <c r="M163" s="162"/>
      <c r="N163" s="162"/>
      <c r="S163" s="2"/>
      <c r="T163" s="2"/>
      <c r="U163" s="2"/>
      <c r="V163" s="2"/>
      <c r="W163" s="2"/>
      <c r="X163" s="2"/>
      <c r="Y163" s="2"/>
      <c r="Z163" s="2"/>
      <c r="AA163" s="2"/>
    </row>
    <row r="164" spans="1:27" x14ac:dyDescent="0.2">
      <c r="A164" s="162" t="s">
        <v>107</v>
      </c>
      <c r="B164" s="163"/>
      <c r="C164" s="163"/>
      <c r="D164" s="163"/>
      <c r="E164" s="163"/>
      <c r="F164" s="163"/>
      <c r="G164" s="163"/>
      <c r="H164" s="163"/>
      <c r="I164" s="163"/>
      <c r="J164" s="163"/>
      <c r="K164" s="163"/>
      <c r="L164" s="163"/>
      <c r="M164" s="163"/>
      <c r="N164" s="163"/>
    </row>
    <row r="165" spans="1:27" ht="54.75" customHeight="1" x14ac:dyDescent="0.2">
      <c r="A165" s="107" t="s">
        <v>194</v>
      </c>
      <c r="B165" s="106" t="s">
        <v>201</v>
      </c>
      <c r="C165" s="8">
        <v>530.6</v>
      </c>
      <c r="D165" s="8"/>
      <c r="E165" s="8">
        <v>530.6</v>
      </c>
      <c r="F165" s="8"/>
      <c r="G165" s="8">
        <v>530.6</v>
      </c>
      <c r="H165" s="8"/>
      <c r="I165" s="11" t="s">
        <v>196</v>
      </c>
      <c r="J165" s="11" t="s">
        <v>197</v>
      </c>
      <c r="K165" s="11"/>
      <c r="L165" s="11">
        <v>1120</v>
      </c>
      <c r="M165" s="11"/>
      <c r="N165" s="11">
        <v>1120</v>
      </c>
    </row>
    <row r="166" spans="1:27" ht="54" customHeight="1" x14ac:dyDescent="0.2">
      <c r="A166" s="107" t="s">
        <v>195</v>
      </c>
      <c r="B166" s="106" t="s">
        <v>201</v>
      </c>
      <c r="C166" s="8">
        <v>728.3</v>
      </c>
      <c r="D166" s="108"/>
      <c r="E166" s="8">
        <v>728.3</v>
      </c>
      <c r="F166" s="108"/>
      <c r="G166" s="8"/>
      <c r="H166" s="108"/>
      <c r="I166" s="113"/>
      <c r="J166" s="113"/>
      <c r="K166" s="113"/>
      <c r="L166" s="113"/>
      <c r="M166" s="113"/>
      <c r="N166" s="113"/>
    </row>
    <row r="167" spans="1:27" ht="63.75" customHeight="1" x14ac:dyDescent="0.2">
      <c r="A167" s="107" t="s">
        <v>198</v>
      </c>
      <c r="B167" s="106" t="s">
        <v>201</v>
      </c>
      <c r="C167" s="8">
        <v>491.1</v>
      </c>
      <c r="D167" s="108"/>
      <c r="E167" s="8">
        <v>491.1</v>
      </c>
      <c r="F167" s="108"/>
      <c r="G167" s="8">
        <v>491.1</v>
      </c>
      <c r="H167" s="108"/>
      <c r="I167" s="109" t="s">
        <v>199</v>
      </c>
      <c r="J167" s="109" t="s">
        <v>200</v>
      </c>
      <c r="K167" s="109"/>
      <c r="L167" s="109">
        <v>0.33200000000000002</v>
      </c>
      <c r="M167" s="109"/>
      <c r="N167" s="109">
        <v>0.33200000000000002</v>
      </c>
    </row>
    <row r="168" spans="1:27" ht="55.5" customHeight="1" x14ac:dyDescent="0.2">
      <c r="A168" s="107" t="s">
        <v>202</v>
      </c>
      <c r="B168" s="106" t="s">
        <v>201</v>
      </c>
      <c r="C168" s="8"/>
      <c r="D168" s="108"/>
      <c r="E168" s="8"/>
      <c r="F168" s="108"/>
      <c r="G168" s="8"/>
      <c r="H168" s="108"/>
      <c r="I168" s="109" t="s">
        <v>199</v>
      </c>
      <c r="J168" s="109" t="s">
        <v>200</v>
      </c>
      <c r="K168" s="109"/>
      <c r="L168" s="109">
        <v>1</v>
      </c>
      <c r="M168" s="109"/>
      <c r="N168" s="109">
        <v>1</v>
      </c>
      <c r="O168" s="114"/>
    </row>
    <row r="169" spans="1:27" ht="11.25" customHeight="1" x14ac:dyDescent="0.2">
      <c r="A169" s="117" t="s">
        <v>203</v>
      </c>
      <c r="B169" s="106"/>
      <c r="C169" s="8">
        <v>2.464</v>
      </c>
      <c r="D169" s="108"/>
      <c r="E169" s="6">
        <v>2.464</v>
      </c>
      <c r="F169" s="6"/>
      <c r="G169" s="6">
        <v>2.464</v>
      </c>
      <c r="H169" s="108"/>
      <c r="I169" s="109"/>
      <c r="J169" s="109"/>
      <c r="K169" s="109"/>
      <c r="L169" s="109"/>
      <c r="M169" s="109"/>
      <c r="N169" s="109"/>
      <c r="O169" s="114"/>
    </row>
    <row r="170" spans="1:27" ht="52.5" customHeight="1" x14ac:dyDescent="0.2">
      <c r="A170" s="107" t="s">
        <v>204</v>
      </c>
      <c r="B170" s="106" t="s">
        <v>201</v>
      </c>
      <c r="C170" s="8"/>
      <c r="D170" s="108"/>
      <c r="E170" s="6"/>
      <c r="F170" s="6"/>
      <c r="G170" s="6"/>
      <c r="H170" s="108"/>
      <c r="I170" s="109" t="s">
        <v>205</v>
      </c>
      <c r="J170" s="109" t="s">
        <v>142</v>
      </c>
      <c r="K170" s="109"/>
      <c r="L170" s="109">
        <v>1</v>
      </c>
      <c r="M170" s="109"/>
      <c r="N170" s="109">
        <v>1</v>
      </c>
      <c r="O170" s="114"/>
    </row>
    <row r="171" spans="1:27" ht="15" customHeight="1" x14ac:dyDescent="0.2">
      <c r="A171" s="117" t="s">
        <v>203</v>
      </c>
      <c r="B171" s="106"/>
      <c r="C171" s="8">
        <v>108.3</v>
      </c>
      <c r="D171" s="108"/>
      <c r="E171" s="6">
        <v>108.3</v>
      </c>
      <c r="F171" s="6"/>
      <c r="G171" s="6">
        <v>108.3</v>
      </c>
      <c r="H171" s="108"/>
      <c r="I171" s="109"/>
      <c r="J171" s="109"/>
      <c r="K171" s="109"/>
      <c r="L171" s="109"/>
      <c r="M171" s="109"/>
      <c r="N171" s="109"/>
      <c r="O171" s="114"/>
    </row>
    <row r="172" spans="1:27" ht="40.5" customHeight="1" x14ac:dyDescent="0.2">
      <c r="A172" s="107" t="s">
        <v>206</v>
      </c>
      <c r="B172" s="106" t="s">
        <v>127</v>
      </c>
      <c r="C172" s="8">
        <v>2000</v>
      </c>
      <c r="D172" s="108"/>
      <c r="E172" s="6"/>
      <c r="F172" s="6"/>
      <c r="G172" s="6"/>
      <c r="H172" s="108"/>
      <c r="I172" s="109" t="s">
        <v>207</v>
      </c>
      <c r="J172" s="109" t="s">
        <v>142</v>
      </c>
      <c r="K172" s="109"/>
      <c r="L172" s="109"/>
      <c r="M172" s="109"/>
      <c r="N172" s="109"/>
      <c r="O172" s="114"/>
    </row>
    <row r="173" spans="1:27" ht="13.5" customHeight="1" x14ac:dyDescent="0.2">
      <c r="A173" s="117" t="s">
        <v>203</v>
      </c>
      <c r="B173" s="106"/>
      <c r="C173" s="8">
        <v>857</v>
      </c>
      <c r="D173" s="108"/>
      <c r="E173" s="6">
        <v>857</v>
      </c>
      <c r="F173" s="6"/>
      <c r="G173" s="6">
        <v>490</v>
      </c>
      <c r="H173" s="108"/>
      <c r="I173" s="109"/>
      <c r="J173" s="109"/>
      <c r="K173" s="109"/>
      <c r="L173" s="109"/>
      <c r="M173" s="109"/>
      <c r="N173" s="109"/>
      <c r="O173" s="114"/>
    </row>
    <row r="174" spans="1:27" ht="39.75" customHeight="1" x14ac:dyDescent="0.2">
      <c r="A174" s="107" t="s">
        <v>208</v>
      </c>
      <c r="B174" s="106" t="s">
        <v>209</v>
      </c>
      <c r="C174" s="8">
        <v>450</v>
      </c>
      <c r="D174" s="108"/>
      <c r="E174" s="6">
        <v>449.1</v>
      </c>
      <c r="F174" s="6"/>
      <c r="G174" s="6">
        <v>449.1</v>
      </c>
      <c r="H174" s="108"/>
      <c r="I174" s="109" t="s">
        <v>210</v>
      </c>
      <c r="J174" s="109" t="s">
        <v>200</v>
      </c>
      <c r="K174" s="109"/>
      <c r="L174" s="109">
        <v>0.73199999999999998</v>
      </c>
      <c r="M174" s="109"/>
      <c r="N174" s="109">
        <v>0.73199999999999998</v>
      </c>
      <c r="O174" s="114"/>
    </row>
    <row r="175" spans="1:27" ht="14.25" customHeight="1" x14ac:dyDescent="0.2">
      <c r="A175" s="117" t="s">
        <v>203</v>
      </c>
      <c r="B175" s="106"/>
      <c r="C175" s="8">
        <v>50</v>
      </c>
      <c r="D175" s="108"/>
      <c r="E175" s="6">
        <v>50</v>
      </c>
      <c r="F175" s="6"/>
      <c r="G175" s="6">
        <v>49.9</v>
      </c>
      <c r="H175" s="108"/>
      <c r="I175" s="109"/>
      <c r="J175" s="109"/>
      <c r="K175" s="109"/>
      <c r="L175" s="109"/>
      <c r="M175" s="109"/>
      <c r="N175" s="109"/>
      <c r="O175" s="114"/>
    </row>
    <row r="176" spans="1:27" ht="44.25" customHeight="1" x14ac:dyDescent="0.2">
      <c r="A176" s="107" t="s">
        <v>211</v>
      </c>
      <c r="B176" s="106" t="s">
        <v>209</v>
      </c>
      <c r="C176" s="8">
        <v>700</v>
      </c>
      <c r="D176" s="108"/>
      <c r="E176" s="46">
        <v>700</v>
      </c>
      <c r="F176" s="46"/>
      <c r="G176" s="46">
        <v>700</v>
      </c>
      <c r="H176" s="115"/>
      <c r="I176" s="116" t="s">
        <v>207</v>
      </c>
      <c r="J176" s="116" t="s">
        <v>142</v>
      </c>
      <c r="K176" s="116"/>
      <c r="L176" s="116">
        <v>1</v>
      </c>
      <c r="M176" s="116"/>
      <c r="N176" s="116">
        <v>1</v>
      </c>
      <c r="O176" s="114"/>
    </row>
    <row r="177" spans="1:731" ht="17.25" customHeight="1" x14ac:dyDescent="0.2">
      <c r="A177" s="117" t="s">
        <v>203</v>
      </c>
      <c r="B177" s="106"/>
      <c r="C177" s="8">
        <v>130</v>
      </c>
      <c r="D177" s="108"/>
      <c r="E177" s="46">
        <v>130</v>
      </c>
      <c r="F177" s="46"/>
      <c r="G177" s="46">
        <v>130</v>
      </c>
      <c r="H177" s="115"/>
      <c r="I177" s="116"/>
      <c r="J177" s="116"/>
      <c r="K177" s="116"/>
      <c r="L177" s="116"/>
      <c r="M177" s="116"/>
      <c r="N177" s="116"/>
      <c r="O177" s="114"/>
    </row>
    <row r="178" spans="1:731" ht="77.25" customHeight="1" x14ac:dyDescent="0.2">
      <c r="A178" s="107" t="s">
        <v>212</v>
      </c>
      <c r="B178" s="106" t="s">
        <v>213</v>
      </c>
      <c r="C178" s="8">
        <v>205</v>
      </c>
      <c r="D178" s="108"/>
      <c r="E178" s="46">
        <v>205</v>
      </c>
      <c r="F178" s="46"/>
      <c r="G178" s="46">
        <v>201.96</v>
      </c>
      <c r="H178" s="115"/>
      <c r="I178" s="116" t="s">
        <v>214</v>
      </c>
      <c r="J178" s="116" t="s">
        <v>200</v>
      </c>
      <c r="K178" s="116"/>
      <c r="L178" s="116">
        <v>0.5</v>
      </c>
      <c r="M178" s="116"/>
      <c r="N178" s="116">
        <v>0.5</v>
      </c>
      <c r="O178" s="114"/>
    </row>
    <row r="179" spans="1:731" ht="12.75" customHeight="1" x14ac:dyDescent="0.2">
      <c r="A179" s="117" t="s">
        <v>203</v>
      </c>
      <c r="B179" s="106"/>
      <c r="C179" s="8">
        <v>40</v>
      </c>
      <c r="D179" s="108"/>
      <c r="E179" s="46">
        <v>40</v>
      </c>
      <c r="F179" s="46"/>
      <c r="G179" s="46">
        <v>22.44</v>
      </c>
      <c r="H179" s="115"/>
      <c r="I179" s="116"/>
      <c r="J179" s="116"/>
      <c r="K179" s="116"/>
      <c r="L179" s="116"/>
      <c r="M179" s="116"/>
      <c r="N179" s="116"/>
      <c r="O179" s="114"/>
    </row>
    <row r="180" spans="1:731" ht="40.5" customHeight="1" x14ac:dyDescent="0.2">
      <c r="A180" s="107" t="s">
        <v>215</v>
      </c>
      <c r="B180" s="106" t="s">
        <v>213</v>
      </c>
      <c r="C180" s="8"/>
      <c r="D180" s="108"/>
      <c r="E180" s="46"/>
      <c r="F180" s="46"/>
      <c r="G180" s="46"/>
      <c r="H180" s="115"/>
      <c r="I180" s="116"/>
      <c r="J180" s="116"/>
      <c r="K180" s="116"/>
      <c r="L180" s="116"/>
      <c r="M180" s="116"/>
      <c r="N180" s="116"/>
      <c r="O180" s="114"/>
    </row>
    <row r="181" spans="1:731" ht="13.5" customHeight="1" x14ac:dyDescent="0.2">
      <c r="A181" s="117" t="s">
        <v>203</v>
      </c>
      <c r="B181" s="110"/>
      <c r="C181" s="8">
        <v>10</v>
      </c>
      <c r="D181" s="112"/>
      <c r="E181" s="46">
        <v>10</v>
      </c>
      <c r="F181" s="46"/>
      <c r="G181" s="46"/>
      <c r="H181" s="115"/>
      <c r="I181" s="116"/>
      <c r="J181" s="116"/>
      <c r="K181" s="116"/>
      <c r="L181" s="116"/>
      <c r="M181" s="116"/>
      <c r="N181" s="116"/>
      <c r="O181" s="114"/>
    </row>
    <row r="182" spans="1:731" ht="40.5" customHeight="1" x14ac:dyDescent="0.2">
      <c r="A182" s="107" t="s">
        <v>218</v>
      </c>
      <c r="B182" s="106" t="s">
        <v>216</v>
      </c>
      <c r="C182" s="8">
        <v>495</v>
      </c>
      <c r="D182" s="108"/>
      <c r="E182" s="46">
        <v>495</v>
      </c>
      <c r="F182" s="46"/>
      <c r="G182" s="118">
        <v>491.56599999999997</v>
      </c>
      <c r="H182" s="115"/>
      <c r="I182" s="116" t="s">
        <v>217</v>
      </c>
      <c r="J182" s="116" t="s">
        <v>200</v>
      </c>
      <c r="K182" s="116"/>
      <c r="L182" s="116">
        <v>0.9</v>
      </c>
      <c r="M182" s="116"/>
      <c r="N182" s="116">
        <v>0.9</v>
      </c>
      <c r="O182" s="114"/>
    </row>
    <row r="183" spans="1:731" ht="14.25" customHeight="1" x14ac:dyDescent="0.2">
      <c r="A183" s="117" t="s">
        <v>203</v>
      </c>
      <c r="B183" s="106"/>
      <c r="C183" s="8">
        <v>50</v>
      </c>
      <c r="D183" s="108"/>
      <c r="E183" s="46">
        <v>50</v>
      </c>
      <c r="F183" s="46"/>
      <c r="G183" s="46">
        <v>50</v>
      </c>
      <c r="H183" s="115"/>
      <c r="I183" s="116"/>
      <c r="J183" s="116"/>
      <c r="K183" s="116"/>
      <c r="L183" s="116"/>
      <c r="M183" s="116"/>
      <c r="N183" s="116"/>
      <c r="O183" s="114"/>
    </row>
    <row r="184" spans="1:731" x14ac:dyDescent="0.2">
      <c r="A184" s="62" t="s">
        <v>106</v>
      </c>
      <c r="B184" s="62"/>
      <c r="C184" s="45">
        <f>C185+C186</f>
        <v>6837.7640000000001</v>
      </c>
      <c r="D184" s="45">
        <f t="shared" ref="D184:G184" si="40">D185+D186</f>
        <v>0</v>
      </c>
      <c r="E184" s="45">
        <f t="shared" si="40"/>
        <v>4836.8639999999996</v>
      </c>
      <c r="F184" s="45">
        <f t="shared" si="40"/>
        <v>0</v>
      </c>
      <c r="G184" s="45">
        <f t="shared" si="40"/>
        <v>3717.4300000000003</v>
      </c>
      <c r="H184" s="45"/>
      <c r="I184" s="62"/>
      <c r="J184" s="64"/>
      <c r="K184" s="31"/>
      <c r="L184" s="31"/>
      <c r="M184" s="31"/>
      <c r="N184" s="31"/>
      <c r="AB184" s="50"/>
      <c r="AC184" s="50"/>
      <c r="AD184" s="50"/>
      <c r="AE184" s="50"/>
      <c r="AF184" s="50"/>
      <c r="AG184" s="50"/>
      <c r="AH184" s="50"/>
      <c r="AI184" s="50"/>
      <c r="AJ184" s="50"/>
      <c r="AK184" s="50"/>
      <c r="AL184" s="50"/>
      <c r="AM184" s="50"/>
      <c r="AN184" s="50"/>
      <c r="AO184" s="50"/>
      <c r="AP184" s="50"/>
      <c r="AQ184" s="50"/>
      <c r="AR184" s="50"/>
      <c r="AS184" s="50"/>
      <c r="AT184" s="50"/>
      <c r="AU184" s="50"/>
      <c r="AV184" s="50"/>
      <c r="AW184" s="50"/>
      <c r="AX184" s="50"/>
      <c r="AY184" s="50"/>
      <c r="AZ184" s="50"/>
      <c r="BA184" s="50"/>
      <c r="BB184" s="50"/>
      <c r="BC184" s="50"/>
      <c r="BD184" s="50"/>
      <c r="BE184" s="50"/>
      <c r="BF184" s="50"/>
      <c r="BG184" s="50"/>
      <c r="BH184" s="50"/>
      <c r="BI184" s="50"/>
      <c r="BJ184" s="50"/>
      <c r="BK184" s="50"/>
      <c r="BL184" s="50"/>
      <c r="BM184" s="50"/>
      <c r="BN184" s="50"/>
      <c r="BO184" s="50"/>
      <c r="BP184" s="50"/>
      <c r="BQ184" s="50"/>
      <c r="BR184" s="50"/>
      <c r="BS184" s="50"/>
      <c r="BT184" s="50"/>
      <c r="BU184" s="50"/>
      <c r="BV184" s="50"/>
      <c r="BW184" s="50"/>
      <c r="BX184" s="50"/>
      <c r="BY184" s="50"/>
      <c r="BZ184" s="50"/>
      <c r="CA184" s="50"/>
      <c r="CB184" s="50"/>
      <c r="CC184" s="50"/>
      <c r="CD184" s="50"/>
      <c r="CE184" s="50"/>
      <c r="CF184" s="50"/>
      <c r="CG184" s="50"/>
      <c r="CH184" s="50"/>
      <c r="CI184" s="50"/>
      <c r="CJ184" s="50"/>
      <c r="CK184" s="50"/>
      <c r="CL184" s="50"/>
      <c r="CM184" s="50"/>
      <c r="CN184" s="50"/>
      <c r="CO184" s="50"/>
      <c r="CP184" s="50"/>
      <c r="CQ184" s="50"/>
      <c r="CR184" s="50"/>
      <c r="CS184" s="50"/>
      <c r="CT184" s="50"/>
      <c r="CU184" s="50"/>
      <c r="CV184" s="50"/>
      <c r="CW184" s="50"/>
      <c r="CX184" s="50"/>
      <c r="CY184" s="50"/>
      <c r="CZ184" s="50"/>
      <c r="DA184" s="50"/>
      <c r="DB184" s="50"/>
      <c r="DC184" s="50"/>
      <c r="DD184" s="50"/>
      <c r="DE184" s="50"/>
      <c r="DF184" s="50"/>
      <c r="DG184" s="50"/>
      <c r="DH184" s="50"/>
      <c r="DI184" s="50"/>
      <c r="DJ184" s="50"/>
      <c r="DK184" s="50"/>
      <c r="DL184" s="50"/>
      <c r="DM184" s="50"/>
      <c r="DN184" s="50"/>
      <c r="DO184" s="50"/>
      <c r="DP184" s="50"/>
      <c r="DQ184" s="50"/>
      <c r="DR184" s="50"/>
      <c r="DS184" s="50"/>
      <c r="DT184" s="50"/>
      <c r="DU184" s="50"/>
      <c r="DV184" s="50"/>
      <c r="DW184" s="50"/>
      <c r="DX184" s="50"/>
      <c r="DY184" s="50"/>
      <c r="DZ184" s="50"/>
      <c r="EA184" s="50"/>
      <c r="EB184" s="50"/>
      <c r="EC184" s="50"/>
      <c r="ED184" s="50"/>
      <c r="EE184" s="50"/>
      <c r="EF184" s="50"/>
      <c r="EG184" s="50"/>
      <c r="EH184" s="50"/>
      <c r="EI184" s="50"/>
      <c r="EJ184" s="50"/>
      <c r="EK184" s="50"/>
      <c r="EL184" s="50"/>
      <c r="EM184" s="50"/>
      <c r="EN184" s="50"/>
      <c r="EO184" s="50"/>
      <c r="EP184" s="50"/>
      <c r="EQ184" s="50"/>
      <c r="ER184" s="50"/>
      <c r="ES184" s="50"/>
      <c r="ET184" s="50"/>
      <c r="EU184" s="50"/>
      <c r="EV184" s="50"/>
      <c r="EW184" s="50"/>
      <c r="EX184" s="50"/>
      <c r="EY184" s="50"/>
      <c r="EZ184" s="50"/>
      <c r="FA184" s="50"/>
      <c r="FB184" s="50"/>
      <c r="FC184" s="50"/>
      <c r="FD184" s="50"/>
      <c r="FE184" s="50"/>
      <c r="FF184" s="50"/>
      <c r="FG184" s="50"/>
      <c r="FH184" s="50"/>
      <c r="FI184" s="50"/>
      <c r="FJ184" s="50"/>
      <c r="FK184" s="50"/>
      <c r="FL184" s="50"/>
      <c r="FM184" s="50"/>
      <c r="FN184" s="50"/>
      <c r="FO184" s="50"/>
      <c r="FP184" s="50"/>
      <c r="FQ184" s="50"/>
      <c r="FR184" s="50"/>
      <c r="FS184" s="50"/>
      <c r="FT184" s="50"/>
      <c r="FU184" s="50"/>
      <c r="FV184" s="50"/>
      <c r="FW184" s="50"/>
      <c r="FX184" s="50"/>
      <c r="FY184" s="50"/>
      <c r="FZ184" s="50"/>
      <c r="GA184" s="50"/>
      <c r="GB184" s="50"/>
      <c r="GC184" s="50"/>
      <c r="GD184" s="50"/>
      <c r="GE184" s="50"/>
      <c r="GF184" s="50"/>
      <c r="GG184" s="50"/>
      <c r="GH184" s="50"/>
      <c r="GI184" s="50"/>
      <c r="GJ184" s="50"/>
      <c r="GK184" s="50"/>
      <c r="GL184" s="50"/>
      <c r="GM184" s="50"/>
      <c r="GN184" s="50"/>
      <c r="GO184" s="50"/>
      <c r="GP184" s="50"/>
      <c r="GQ184" s="50"/>
      <c r="GR184" s="50"/>
      <c r="GS184" s="50"/>
      <c r="GT184" s="50"/>
      <c r="GU184" s="50"/>
      <c r="GV184" s="50"/>
      <c r="GW184" s="50"/>
      <c r="GX184" s="50"/>
      <c r="GY184" s="50"/>
      <c r="GZ184" s="50"/>
      <c r="HA184" s="50"/>
      <c r="HB184" s="50"/>
      <c r="HC184" s="50"/>
      <c r="HD184" s="50"/>
      <c r="HE184" s="50"/>
      <c r="HF184" s="50"/>
      <c r="HG184" s="50"/>
      <c r="HH184" s="50"/>
      <c r="HI184" s="50"/>
      <c r="HJ184" s="50"/>
      <c r="HK184" s="50"/>
      <c r="HL184" s="50"/>
      <c r="HM184" s="50"/>
      <c r="HN184" s="50"/>
      <c r="HO184" s="50"/>
      <c r="HP184" s="50"/>
      <c r="HQ184" s="50"/>
      <c r="HR184" s="50"/>
      <c r="HS184" s="50"/>
      <c r="HT184" s="50"/>
      <c r="HU184" s="50"/>
      <c r="HV184" s="50"/>
      <c r="HW184" s="50"/>
      <c r="HX184" s="50"/>
      <c r="HY184" s="50"/>
      <c r="HZ184" s="50"/>
      <c r="IA184" s="50"/>
      <c r="IB184" s="50"/>
      <c r="IC184" s="50"/>
      <c r="ID184" s="50"/>
      <c r="IE184" s="50"/>
      <c r="IF184" s="50"/>
      <c r="IG184" s="50"/>
      <c r="IH184" s="50"/>
      <c r="II184" s="50"/>
      <c r="IJ184" s="50"/>
      <c r="IK184" s="50"/>
      <c r="IL184" s="50"/>
      <c r="IM184" s="50"/>
      <c r="IN184" s="50"/>
      <c r="IO184" s="50"/>
      <c r="IP184" s="50"/>
      <c r="IQ184" s="50"/>
      <c r="IR184" s="50"/>
      <c r="IS184" s="50"/>
      <c r="IT184" s="50"/>
      <c r="IU184" s="50"/>
      <c r="IV184" s="50"/>
      <c r="IW184" s="50"/>
      <c r="IX184" s="50"/>
      <c r="IY184" s="50"/>
      <c r="IZ184" s="50"/>
      <c r="JA184" s="50"/>
      <c r="JB184" s="50"/>
      <c r="JC184" s="50"/>
      <c r="JD184" s="50"/>
      <c r="JE184" s="50"/>
      <c r="JF184" s="50"/>
      <c r="JG184" s="50"/>
      <c r="JH184" s="50"/>
      <c r="JI184" s="50"/>
      <c r="JJ184" s="50"/>
      <c r="JK184" s="50"/>
      <c r="JL184" s="50"/>
      <c r="JM184" s="50"/>
      <c r="JN184" s="50"/>
      <c r="JO184" s="50"/>
      <c r="JP184" s="50"/>
      <c r="JQ184" s="50"/>
      <c r="JR184" s="50"/>
      <c r="JS184" s="50"/>
      <c r="JT184" s="50"/>
      <c r="JU184" s="50"/>
      <c r="JV184" s="50"/>
      <c r="JW184" s="50"/>
      <c r="JX184" s="50"/>
      <c r="JY184" s="50"/>
      <c r="JZ184" s="50"/>
      <c r="KA184" s="50"/>
      <c r="KB184" s="50"/>
      <c r="KC184" s="50"/>
      <c r="KD184" s="50"/>
      <c r="KE184" s="50"/>
      <c r="KF184" s="50"/>
      <c r="KG184" s="50"/>
      <c r="KH184" s="50"/>
      <c r="KI184" s="50"/>
      <c r="KJ184" s="50"/>
      <c r="KK184" s="50"/>
      <c r="KL184" s="50"/>
      <c r="KM184" s="50"/>
      <c r="KN184" s="50"/>
      <c r="KO184" s="50"/>
      <c r="KP184" s="50"/>
      <c r="KQ184" s="50"/>
      <c r="KR184" s="50"/>
      <c r="KS184" s="50"/>
      <c r="KT184" s="50"/>
      <c r="KU184" s="50"/>
      <c r="KV184" s="50"/>
      <c r="KW184" s="50"/>
      <c r="KX184" s="50"/>
      <c r="KY184" s="50"/>
      <c r="KZ184" s="50"/>
      <c r="LA184" s="50"/>
      <c r="LB184" s="50"/>
      <c r="LC184" s="50"/>
      <c r="LD184" s="50"/>
      <c r="LE184" s="50"/>
      <c r="LF184" s="50"/>
      <c r="LG184" s="50"/>
      <c r="LH184" s="50"/>
      <c r="LI184" s="50"/>
      <c r="LJ184" s="50"/>
      <c r="LK184" s="50"/>
      <c r="LL184" s="50"/>
      <c r="LM184" s="50"/>
      <c r="LN184" s="50"/>
      <c r="LO184" s="50"/>
      <c r="LP184" s="50"/>
      <c r="LQ184" s="50"/>
      <c r="LR184" s="50"/>
      <c r="LS184" s="50"/>
      <c r="LT184" s="50"/>
      <c r="LU184" s="50"/>
      <c r="LV184" s="50"/>
      <c r="LW184" s="50"/>
      <c r="LX184" s="50"/>
      <c r="LY184" s="50"/>
      <c r="LZ184" s="50"/>
      <c r="MA184" s="50"/>
      <c r="MB184" s="50"/>
      <c r="MC184" s="50"/>
      <c r="MD184" s="50"/>
      <c r="ME184" s="50"/>
      <c r="MF184" s="50"/>
      <c r="MG184" s="50"/>
      <c r="MH184" s="50"/>
      <c r="MI184" s="50"/>
      <c r="MJ184" s="50"/>
      <c r="MK184" s="50"/>
      <c r="ML184" s="50"/>
      <c r="MM184" s="50"/>
      <c r="MN184" s="50"/>
      <c r="MO184" s="50"/>
      <c r="MP184" s="50"/>
      <c r="MQ184" s="50"/>
      <c r="MR184" s="50"/>
      <c r="MS184" s="50"/>
      <c r="MT184" s="50"/>
      <c r="MU184" s="50"/>
      <c r="MV184" s="50"/>
      <c r="MW184" s="50"/>
      <c r="MX184" s="50"/>
      <c r="MY184" s="50"/>
      <c r="MZ184" s="50"/>
      <c r="NA184" s="50"/>
      <c r="NB184" s="50"/>
      <c r="NC184" s="50"/>
      <c r="ND184" s="50"/>
      <c r="NE184" s="50"/>
      <c r="NF184" s="50"/>
      <c r="NG184" s="50"/>
      <c r="NH184" s="50"/>
      <c r="NI184" s="50"/>
      <c r="NJ184" s="50"/>
      <c r="NK184" s="50"/>
      <c r="NL184" s="50"/>
      <c r="NM184" s="50"/>
      <c r="NN184" s="50"/>
      <c r="NO184" s="50"/>
      <c r="NP184" s="50"/>
      <c r="NQ184" s="50"/>
      <c r="NR184" s="50"/>
      <c r="NS184" s="50"/>
      <c r="NT184" s="50"/>
      <c r="NU184" s="50"/>
      <c r="NV184" s="50"/>
      <c r="NW184" s="50"/>
      <c r="NX184" s="50"/>
      <c r="NY184" s="50"/>
      <c r="NZ184" s="50"/>
      <c r="OA184" s="50"/>
      <c r="OB184" s="50"/>
      <c r="OC184" s="50"/>
      <c r="OD184" s="50"/>
      <c r="OE184" s="50"/>
      <c r="OF184" s="50"/>
      <c r="OG184" s="50"/>
      <c r="OH184" s="50"/>
      <c r="OI184" s="50"/>
      <c r="OJ184" s="50"/>
      <c r="OK184" s="50"/>
      <c r="OL184" s="50"/>
      <c r="OM184" s="50"/>
      <c r="ON184" s="50"/>
      <c r="OO184" s="50"/>
      <c r="OP184" s="50"/>
      <c r="OQ184" s="50"/>
      <c r="OR184" s="50"/>
      <c r="OS184" s="50"/>
      <c r="OT184" s="50"/>
      <c r="OU184" s="50"/>
      <c r="OV184" s="50"/>
      <c r="OW184" s="50"/>
      <c r="OX184" s="50"/>
      <c r="OY184" s="50"/>
      <c r="OZ184" s="50"/>
      <c r="PA184" s="50"/>
      <c r="PB184" s="50"/>
      <c r="PC184" s="50"/>
      <c r="PD184" s="50"/>
      <c r="PE184" s="50"/>
      <c r="PF184" s="50"/>
      <c r="PG184" s="50"/>
      <c r="PH184" s="50"/>
      <c r="PI184" s="50"/>
      <c r="PJ184" s="50"/>
      <c r="PK184" s="50"/>
      <c r="PL184" s="50"/>
      <c r="PM184" s="50"/>
      <c r="PN184" s="50"/>
      <c r="PO184" s="50"/>
      <c r="PP184" s="50"/>
      <c r="PQ184" s="50"/>
      <c r="PR184" s="50"/>
      <c r="PS184" s="50"/>
      <c r="PT184" s="50"/>
      <c r="PU184" s="50"/>
      <c r="PV184" s="50"/>
      <c r="PW184" s="50"/>
      <c r="PX184" s="50"/>
      <c r="PY184" s="50"/>
      <c r="PZ184" s="50"/>
      <c r="QA184" s="50"/>
      <c r="QB184" s="50"/>
      <c r="QC184" s="50"/>
      <c r="QD184" s="50"/>
      <c r="QE184" s="50"/>
      <c r="QF184" s="50"/>
      <c r="QG184" s="50"/>
      <c r="QH184" s="50"/>
      <c r="QI184" s="50"/>
      <c r="QJ184" s="50"/>
      <c r="QK184" s="50"/>
      <c r="QL184" s="50"/>
      <c r="QM184" s="50"/>
      <c r="QN184" s="50"/>
      <c r="QO184" s="50"/>
      <c r="QP184" s="50"/>
      <c r="QQ184" s="50"/>
      <c r="QR184" s="50"/>
      <c r="QS184" s="50"/>
      <c r="QT184" s="50"/>
      <c r="QU184" s="50"/>
      <c r="QV184" s="50"/>
      <c r="QW184" s="50"/>
      <c r="QX184" s="50"/>
      <c r="QY184" s="50"/>
      <c r="QZ184" s="50"/>
      <c r="RA184" s="50"/>
      <c r="RB184" s="50"/>
      <c r="RC184" s="50"/>
      <c r="RD184" s="50"/>
      <c r="RE184" s="50"/>
      <c r="RF184" s="50"/>
      <c r="RG184" s="50"/>
      <c r="RH184" s="50"/>
      <c r="RI184" s="50"/>
      <c r="RJ184" s="50"/>
      <c r="RK184" s="50"/>
      <c r="RL184" s="50"/>
      <c r="RM184" s="50"/>
      <c r="RN184" s="50"/>
      <c r="RO184" s="50"/>
      <c r="RP184" s="50"/>
      <c r="RQ184" s="50"/>
      <c r="RR184" s="50"/>
      <c r="RS184" s="50"/>
      <c r="RT184" s="50"/>
      <c r="RU184" s="50"/>
      <c r="RV184" s="50"/>
      <c r="RW184" s="50"/>
      <c r="RX184" s="50"/>
      <c r="RY184" s="50"/>
      <c r="RZ184" s="50"/>
      <c r="SA184" s="50"/>
      <c r="SB184" s="50"/>
      <c r="SC184" s="50"/>
      <c r="SD184" s="50"/>
      <c r="SE184" s="50"/>
      <c r="SF184" s="50"/>
      <c r="SG184" s="50"/>
      <c r="SH184" s="50"/>
      <c r="SI184" s="50"/>
      <c r="SJ184" s="50"/>
      <c r="SK184" s="50"/>
      <c r="SL184" s="50"/>
      <c r="SM184" s="50"/>
      <c r="SN184" s="50"/>
      <c r="SO184" s="50"/>
      <c r="SP184" s="50"/>
      <c r="SQ184" s="50"/>
      <c r="SR184" s="50"/>
      <c r="SS184" s="50"/>
      <c r="ST184" s="50"/>
      <c r="SU184" s="50"/>
      <c r="SV184" s="50"/>
      <c r="SW184" s="50"/>
      <c r="SX184" s="50"/>
      <c r="SY184" s="50"/>
      <c r="SZ184" s="50"/>
      <c r="TA184" s="50"/>
      <c r="TB184" s="50"/>
      <c r="TC184" s="50"/>
      <c r="TD184" s="50"/>
      <c r="TE184" s="50"/>
      <c r="TF184" s="50"/>
      <c r="TG184" s="50"/>
      <c r="TH184" s="50"/>
      <c r="TI184" s="50"/>
      <c r="TJ184" s="50"/>
      <c r="TK184" s="50"/>
      <c r="TL184" s="50"/>
      <c r="TM184" s="50"/>
      <c r="TN184" s="50"/>
      <c r="TO184" s="50"/>
      <c r="TP184" s="50"/>
      <c r="TQ184" s="50"/>
      <c r="TR184" s="50"/>
      <c r="TS184" s="50"/>
      <c r="TT184" s="50"/>
      <c r="TU184" s="50"/>
      <c r="TV184" s="50"/>
      <c r="TW184" s="50"/>
      <c r="TX184" s="50"/>
      <c r="TY184" s="50"/>
      <c r="TZ184" s="50"/>
      <c r="UA184" s="50"/>
      <c r="UB184" s="50"/>
      <c r="UC184" s="50"/>
      <c r="UD184" s="50"/>
      <c r="UE184" s="50"/>
      <c r="UF184" s="50"/>
      <c r="UG184" s="50"/>
      <c r="UH184" s="50"/>
      <c r="UI184" s="50"/>
      <c r="UJ184" s="50"/>
      <c r="UK184" s="50"/>
      <c r="UL184" s="50"/>
      <c r="UM184" s="50"/>
      <c r="UN184" s="50"/>
      <c r="UO184" s="50"/>
      <c r="UP184" s="50"/>
      <c r="UQ184" s="50"/>
      <c r="UR184" s="50"/>
      <c r="US184" s="50"/>
      <c r="UT184" s="50"/>
      <c r="UU184" s="50"/>
      <c r="UV184" s="50"/>
      <c r="UW184" s="50"/>
      <c r="UX184" s="50"/>
      <c r="UY184" s="50"/>
      <c r="UZ184" s="50"/>
      <c r="VA184" s="50"/>
      <c r="VB184" s="50"/>
      <c r="VC184" s="50"/>
      <c r="VD184" s="50"/>
      <c r="VE184" s="50"/>
      <c r="VF184" s="50"/>
      <c r="VG184" s="50"/>
      <c r="VH184" s="50"/>
      <c r="VI184" s="50"/>
      <c r="VJ184" s="50"/>
      <c r="VK184" s="50"/>
      <c r="VL184" s="50"/>
      <c r="VM184" s="50"/>
      <c r="VN184" s="50"/>
      <c r="VO184" s="50"/>
      <c r="VP184" s="50"/>
      <c r="VQ184" s="50"/>
      <c r="VR184" s="50"/>
      <c r="VS184" s="50"/>
      <c r="VT184" s="50"/>
      <c r="VU184" s="50"/>
      <c r="VV184" s="50"/>
      <c r="VW184" s="50"/>
      <c r="VX184" s="50"/>
      <c r="VY184" s="50"/>
      <c r="VZ184" s="50"/>
      <c r="WA184" s="50"/>
      <c r="WB184" s="50"/>
      <c r="WC184" s="50"/>
      <c r="WD184" s="50"/>
      <c r="WE184" s="50"/>
      <c r="WF184" s="50"/>
      <c r="WG184" s="50"/>
      <c r="WH184" s="50"/>
      <c r="WI184" s="50"/>
      <c r="WJ184" s="50"/>
      <c r="WK184" s="50"/>
      <c r="WL184" s="50"/>
      <c r="WM184" s="50"/>
      <c r="WN184" s="50"/>
      <c r="WO184" s="50"/>
      <c r="WP184" s="50"/>
      <c r="WQ184" s="50"/>
      <c r="WR184" s="50"/>
      <c r="WS184" s="50"/>
      <c r="WT184" s="50"/>
      <c r="WU184" s="50"/>
      <c r="WV184" s="50"/>
      <c r="WW184" s="50"/>
      <c r="WX184" s="50"/>
      <c r="WY184" s="50"/>
      <c r="WZ184" s="50"/>
      <c r="XA184" s="50"/>
      <c r="XB184" s="50"/>
      <c r="XC184" s="50"/>
      <c r="XD184" s="50"/>
      <c r="XE184" s="50"/>
      <c r="XF184" s="50"/>
      <c r="XG184" s="50"/>
      <c r="XH184" s="50"/>
      <c r="XI184" s="50"/>
      <c r="XJ184" s="50"/>
      <c r="XK184" s="50"/>
      <c r="XL184" s="50"/>
      <c r="XM184" s="50"/>
      <c r="XN184" s="50"/>
      <c r="XO184" s="50"/>
      <c r="XP184" s="50"/>
      <c r="XQ184" s="50"/>
      <c r="XR184" s="50"/>
      <c r="XS184" s="50"/>
      <c r="XT184" s="50"/>
      <c r="XU184" s="50"/>
      <c r="XV184" s="50"/>
      <c r="XW184" s="50"/>
      <c r="XX184" s="50"/>
      <c r="XY184" s="50"/>
      <c r="XZ184" s="50"/>
      <c r="YA184" s="50"/>
      <c r="YB184" s="50"/>
      <c r="YC184" s="50"/>
      <c r="YD184" s="50"/>
      <c r="YE184" s="50"/>
      <c r="YF184" s="50"/>
      <c r="YG184" s="50"/>
      <c r="YH184" s="50"/>
      <c r="YI184" s="50"/>
      <c r="YJ184" s="50"/>
      <c r="YK184" s="50"/>
      <c r="YL184" s="50"/>
      <c r="YM184" s="50"/>
      <c r="YN184" s="50"/>
      <c r="YO184" s="50"/>
      <c r="YP184" s="50"/>
      <c r="YQ184" s="50"/>
      <c r="YR184" s="50"/>
      <c r="YS184" s="50"/>
      <c r="YT184" s="50"/>
      <c r="YU184" s="50"/>
      <c r="YV184" s="50"/>
      <c r="YW184" s="50"/>
      <c r="YX184" s="50"/>
      <c r="YY184" s="50"/>
      <c r="YZ184" s="50"/>
      <c r="ZA184" s="50"/>
      <c r="ZB184" s="50"/>
      <c r="ZC184" s="50"/>
      <c r="ZD184" s="50"/>
      <c r="ZE184" s="50"/>
      <c r="ZF184" s="50"/>
      <c r="ZG184" s="50"/>
      <c r="ZH184" s="50"/>
      <c r="ZI184" s="50"/>
      <c r="ZJ184" s="50"/>
      <c r="ZK184" s="50"/>
      <c r="ZL184" s="50"/>
      <c r="ZM184" s="50"/>
      <c r="ZN184" s="50"/>
      <c r="ZO184" s="50"/>
      <c r="ZP184" s="50"/>
      <c r="ZQ184" s="50"/>
      <c r="ZR184" s="50"/>
      <c r="ZS184" s="50"/>
      <c r="ZT184" s="50"/>
      <c r="ZU184" s="50"/>
      <c r="ZV184" s="50"/>
      <c r="ZW184" s="50"/>
      <c r="ZX184" s="50"/>
      <c r="ZY184" s="50"/>
      <c r="ZZ184" s="50"/>
      <c r="AAA184" s="50"/>
      <c r="AAB184" s="50"/>
      <c r="AAC184" s="50"/>
      <c r="AAD184" s="50"/>
      <c r="AAE184" s="50"/>
      <c r="AAF184" s="50"/>
      <c r="AAG184" s="50"/>
      <c r="AAH184" s="50"/>
      <c r="AAI184" s="50"/>
      <c r="AAJ184" s="50"/>
      <c r="AAK184" s="50"/>
      <c r="AAL184" s="50"/>
      <c r="AAM184" s="50"/>
      <c r="AAN184" s="50"/>
      <c r="AAO184" s="50"/>
      <c r="AAP184" s="50"/>
      <c r="AAQ184" s="50"/>
      <c r="AAR184" s="50"/>
      <c r="AAS184" s="50"/>
      <c r="AAT184" s="50"/>
      <c r="AAU184" s="50"/>
      <c r="AAV184" s="50"/>
      <c r="AAW184" s="50"/>
      <c r="AAX184" s="50"/>
      <c r="AAY184" s="50"/>
      <c r="AAZ184" s="50"/>
      <c r="ABA184" s="50"/>
      <c r="ABB184" s="50"/>
    </row>
    <row r="185" spans="1:731" x14ac:dyDescent="0.2">
      <c r="A185" s="76" t="s">
        <v>161</v>
      </c>
      <c r="B185" s="76"/>
      <c r="C185" s="86">
        <f>C165+C166+C167+C168+C170+C172+C174+C176+C178+C180+C182</f>
        <v>5600</v>
      </c>
      <c r="D185" s="86">
        <f t="shared" ref="D185:G185" si="41">D165+D166+D167+D168+D170+D172+D174+D176+D178+D180+D182</f>
        <v>0</v>
      </c>
      <c r="E185" s="86">
        <f t="shared" si="41"/>
        <v>3599.1</v>
      </c>
      <c r="F185" s="86">
        <f t="shared" si="41"/>
        <v>0</v>
      </c>
      <c r="G185" s="86">
        <f t="shared" si="41"/>
        <v>2864.326</v>
      </c>
      <c r="H185" s="86"/>
      <c r="I185" s="76"/>
      <c r="J185" s="77"/>
      <c r="K185" s="87"/>
      <c r="L185" s="87"/>
      <c r="M185" s="87"/>
      <c r="N185" s="87"/>
      <c r="AB185" s="50"/>
      <c r="AC185" s="50"/>
      <c r="AD185" s="50"/>
      <c r="AE185" s="50"/>
      <c r="AF185" s="50"/>
      <c r="AG185" s="50"/>
      <c r="AH185" s="50"/>
      <c r="AI185" s="50"/>
      <c r="AJ185" s="50"/>
      <c r="AK185" s="50"/>
      <c r="AL185" s="50"/>
      <c r="AM185" s="50"/>
      <c r="AN185" s="50"/>
      <c r="AO185" s="50"/>
      <c r="AP185" s="50"/>
      <c r="AQ185" s="50"/>
      <c r="AR185" s="50"/>
      <c r="AS185" s="50"/>
      <c r="AT185" s="50"/>
      <c r="AU185" s="50"/>
      <c r="AV185" s="50"/>
      <c r="AW185" s="50"/>
      <c r="AX185" s="50"/>
      <c r="AY185" s="50"/>
      <c r="AZ185" s="50"/>
      <c r="BA185" s="50"/>
      <c r="BB185" s="50"/>
      <c r="BC185" s="50"/>
      <c r="BD185" s="50"/>
      <c r="BE185" s="50"/>
      <c r="BF185" s="50"/>
      <c r="BG185" s="50"/>
      <c r="BH185" s="50"/>
      <c r="BI185" s="50"/>
      <c r="BJ185" s="50"/>
      <c r="BK185" s="50"/>
      <c r="BL185" s="50"/>
      <c r="BM185" s="50"/>
      <c r="BN185" s="50"/>
      <c r="BO185" s="50"/>
      <c r="BP185" s="50"/>
      <c r="BQ185" s="50"/>
      <c r="BR185" s="50"/>
      <c r="BS185" s="50"/>
      <c r="BT185" s="50"/>
      <c r="BU185" s="50"/>
      <c r="BV185" s="50"/>
      <c r="BW185" s="50"/>
      <c r="BX185" s="50"/>
      <c r="BY185" s="50"/>
      <c r="BZ185" s="50"/>
      <c r="CA185" s="50"/>
      <c r="CB185" s="50"/>
      <c r="CC185" s="50"/>
      <c r="CD185" s="50"/>
      <c r="CE185" s="50"/>
      <c r="CF185" s="50"/>
      <c r="CG185" s="50"/>
      <c r="CH185" s="50"/>
      <c r="CI185" s="50"/>
      <c r="CJ185" s="50"/>
      <c r="CK185" s="50"/>
      <c r="CL185" s="50"/>
      <c r="CM185" s="50"/>
      <c r="CN185" s="50"/>
      <c r="CO185" s="50"/>
      <c r="CP185" s="50"/>
      <c r="CQ185" s="50"/>
      <c r="CR185" s="50"/>
      <c r="CS185" s="50"/>
      <c r="CT185" s="50"/>
      <c r="CU185" s="50"/>
      <c r="CV185" s="50"/>
      <c r="CW185" s="50"/>
      <c r="CX185" s="50"/>
      <c r="CY185" s="50"/>
      <c r="CZ185" s="50"/>
      <c r="DA185" s="50"/>
      <c r="DB185" s="50"/>
      <c r="DC185" s="50"/>
      <c r="DD185" s="50"/>
      <c r="DE185" s="50"/>
      <c r="DF185" s="50"/>
      <c r="DG185" s="50"/>
      <c r="DH185" s="50"/>
      <c r="DI185" s="50"/>
      <c r="DJ185" s="50"/>
      <c r="DK185" s="50"/>
      <c r="DL185" s="50"/>
      <c r="DM185" s="50"/>
      <c r="DN185" s="50"/>
      <c r="DO185" s="50"/>
      <c r="DP185" s="50"/>
      <c r="DQ185" s="50"/>
      <c r="DR185" s="50"/>
      <c r="DS185" s="50"/>
      <c r="DT185" s="50"/>
      <c r="DU185" s="50"/>
      <c r="DV185" s="50"/>
      <c r="DW185" s="50"/>
      <c r="DX185" s="50"/>
      <c r="DY185" s="50"/>
      <c r="DZ185" s="50"/>
      <c r="EA185" s="50"/>
      <c r="EB185" s="50"/>
      <c r="EC185" s="50"/>
      <c r="ED185" s="50"/>
      <c r="EE185" s="50"/>
      <c r="EF185" s="50"/>
      <c r="EG185" s="50"/>
      <c r="EH185" s="50"/>
      <c r="EI185" s="50"/>
      <c r="EJ185" s="50"/>
      <c r="EK185" s="50"/>
      <c r="EL185" s="50"/>
      <c r="EM185" s="50"/>
      <c r="EN185" s="50"/>
      <c r="EO185" s="50"/>
      <c r="EP185" s="50"/>
      <c r="EQ185" s="50"/>
      <c r="ER185" s="50"/>
      <c r="ES185" s="50"/>
      <c r="ET185" s="50"/>
      <c r="EU185" s="50"/>
      <c r="EV185" s="50"/>
      <c r="EW185" s="50"/>
      <c r="EX185" s="50"/>
      <c r="EY185" s="50"/>
      <c r="EZ185" s="50"/>
      <c r="FA185" s="50"/>
      <c r="FB185" s="50"/>
      <c r="FC185" s="50"/>
      <c r="FD185" s="50"/>
      <c r="FE185" s="50"/>
      <c r="FF185" s="50"/>
      <c r="FG185" s="50"/>
      <c r="FH185" s="50"/>
      <c r="FI185" s="50"/>
      <c r="FJ185" s="50"/>
      <c r="FK185" s="50"/>
      <c r="FL185" s="50"/>
      <c r="FM185" s="50"/>
      <c r="FN185" s="50"/>
      <c r="FO185" s="50"/>
      <c r="FP185" s="50"/>
      <c r="FQ185" s="50"/>
      <c r="FR185" s="50"/>
      <c r="FS185" s="50"/>
      <c r="FT185" s="50"/>
      <c r="FU185" s="50"/>
      <c r="FV185" s="50"/>
      <c r="FW185" s="50"/>
      <c r="FX185" s="50"/>
      <c r="FY185" s="50"/>
      <c r="FZ185" s="50"/>
      <c r="GA185" s="50"/>
      <c r="GB185" s="50"/>
      <c r="GC185" s="50"/>
      <c r="GD185" s="50"/>
      <c r="GE185" s="50"/>
      <c r="GF185" s="50"/>
      <c r="GG185" s="50"/>
      <c r="GH185" s="50"/>
      <c r="GI185" s="50"/>
      <c r="GJ185" s="50"/>
      <c r="GK185" s="50"/>
      <c r="GL185" s="50"/>
      <c r="GM185" s="50"/>
      <c r="GN185" s="50"/>
      <c r="GO185" s="50"/>
      <c r="GP185" s="50"/>
      <c r="GQ185" s="50"/>
      <c r="GR185" s="50"/>
      <c r="GS185" s="50"/>
      <c r="GT185" s="50"/>
      <c r="GU185" s="50"/>
      <c r="GV185" s="50"/>
      <c r="GW185" s="50"/>
      <c r="GX185" s="50"/>
      <c r="GY185" s="50"/>
      <c r="GZ185" s="50"/>
      <c r="HA185" s="50"/>
      <c r="HB185" s="50"/>
      <c r="HC185" s="50"/>
      <c r="HD185" s="50"/>
      <c r="HE185" s="50"/>
      <c r="HF185" s="50"/>
      <c r="HG185" s="50"/>
      <c r="HH185" s="50"/>
      <c r="HI185" s="50"/>
      <c r="HJ185" s="50"/>
      <c r="HK185" s="50"/>
      <c r="HL185" s="50"/>
      <c r="HM185" s="50"/>
      <c r="HN185" s="50"/>
      <c r="HO185" s="50"/>
      <c r="HP185" s="50"/>
      <c r="HQ185" s="50"/>
      <c r="HR185" s="50"/>
      <c r="HS185" s="50"/>
      <c r="HT185" s="50"/>
      <c r="HU185" s="50"/>
      <c r="HV185" s="50"/>
      <c r="HW185" s="50"/>
      <c r="HX185" s="50"/>
      <c r="HY185" s="50"/>
      <c r="HZ185" s="50"/>
      <c r="IA185" s="50"/>
      <c r="IB185" s="50"/>
      <c r="IC185" s="50"/>
      <c r="ID185" s="50"/>
      <c r="IE185" s="50"/>
      <c r="IF185" s="50"/>
      <c r="IG185" s="50"/>
      <c r="IH185" s="50"/>
      <c r="II185" s="50"/>
      <c r="IJ185" s="50"/>
      <c r="IK185" s="50"/>
      <c r="IL185" s="50"/>
      <c r="IM185" s="50"/>
      <c r="IN185" s="50"/>
      <c r="IO185" s="50"/>
      <c r="IP185" s="50"/>
      <c r="IQ185" s="50"/>
      <c r="IR185" s="50"/>
      <c r="IS185" s="50"/>
      <c r="IT185" s="50"/>
      <c r="IU185" s="50"/>
      <c r="IV185" s="50"/>
      <c r="IW185" s="50"/>
      <c r="IX185" s="50"/>
      <c r="IY185" s="50"/>
      <c r="IZ185" s="50"/>
      <c r="JA185" s="50"/>
      <c r="JB185" s="50"/>
      <c r="JC185" s="50"/>
      <c r="JD185" s="50"/>
      <c r="JE185" s="50"/>
      <c r="JF185" s="50"/>
      <c r="JG185" s="50"/>
      <c r="JH185" s="50"/>
      <c r="JI185" s="50"/>
      <c r="JJ185" s="50"/>
      <c r="JK185" s="50"/>
      <c r="JL185" s="50"/>
      <c r="JM185" s="50"/>
      <c r="JN185" s="50"/>
      <c r="JO185" s="50"/>
      <c r="JP185" s="50"/>
      <c r="JQ185" s="50"/>
      <c r="JR185" s="50"/>
      <c r="JS185" s="50"/>
      <c r="JT185" s="50"/>
      <c r="JU185" s="50"/>
      <c r="JV185" s="50"/>
      <c r="JW185" s="50"/>
      <c r="JX185" s="50"/>
      <c r="JY185" s="50"/>
      <c r="JZ185" s="50"/>
      <c r="KA185" s="50"/>
      <c r="KB185" s="50"/>
      <c r="KC185" s="50"/>
      <c r="KD185" s="50"/>
      <c r="KE185" s="50"/>
      <c r="KF185" s="50"/>
      <c r="KG185" s="50"/>
      <c r="KH185" s="50"/>
      <c r="KI185" s="50"/>
      <c r="KJ185" s="50"/>
      <c r="KK185" s="50"/>
      <c r="KL185" s="50"/>
      <c r="KM185" s="50"/>
      <c r="KN185" s="50"/>
      <c r="KO185" s="50"/>
      <c r="KP185" s="50"/>
      <c r="KQ185" s="50"/>
      <c r="KR185" s="50"/>
      <c r="KS185" s="50"/>
      <c r="KT185" s="50"/>
      <c r="KU185" s="50"/>
      <c r="KV185" s="50"/>
      <c r="KW185" s="50"/>
      <c r="KX185" s="50"/>
      <c r="KY185" s="50"/>
      <c r="KZ185" s="50"/>
      <c r="LA185" s="50"/>
      <c r="LB185" s="50"/>
      <c r="LC185" s="50"/>
      <c r="LD185" s="50"/>
      <c r="LE185" s="50"/>
      <c r="LF185" s="50"/>
      <c r="LG185" s="50"/>
      <c r="LH185" s="50"/>
      <c r="LI185" s="50"/>
      <c r="LJ185" s="50"/>
      <c r="LK185" s="50"/>
      <c r="LL185" s="50"/>
      <c r="LM185" s="50"/>
      <c r="LN185" s="50"/>
      <c r="LO185" s="50"/>
      <c r="LP185" s="50"/>
      <c r="LQ185" s="50"/>
      <c r="LR185" s="50"/>
      <c r="LS185" s="50"/>
      <c r="LT185" s="50"/>
      <c r="LU185" s="50"/>
      <c r="LV185" s="50"/>
      <c r="LW185" s="50"/>
      <c r="LX185" s="50"/>
      <c r="LY185" s="50"/>
      <c r="LZ185" s="50"/>
      <c r="MA185" s="50"/>
      <c r="MB185" s="50"/>
      <c r="MC185" s="50"/>
      <c r="MD185" s="50"/>
      <c r="ME185" s="50"/>
      <c r="MF185" s="50"/>
      <c r="MG185" s="50"/>
      <c r="MH185" s="50"/>
      <c r="MI185" s="50"/>
      <c r="MJ185" s="50"/>
      <c r="MK185" s="50"/>
      <c r="ML185" s="50"/>
      <c r="MM185" s="50"/>
      <c r="MN185" s="50"/>
      <c r="MO185" s="50"/>
      <c r="MP185" s="50"/>
      <c r="MQ185" s="50"/>
      <c r="MR185" s="50"/>
      <c r="MS185" s="50"/>
      <c r="MT185" s="50"/>
      <c r="MU185" s="50"/>
      <c r="MV185" s="50"/>
      <c r="MW185" s="50"/>
      <c r="MX185" s="50"/>
      <c r="MY185" s="50"/>
      <c r="MZ185" s="50"/>
      <c r="NA185" s="50"/>
      <c r="NB185" s="50"/>
      <c r="NC185" s="50"/>
      <c r="ND185" s="50"/>
      <c r="NE185" s="50"/>
      <c r="NF185" s="50"/>
      <c r="NG185" s="50"/>
      <c r="NH185" s="50"/>
      <c r="NI185" s="50"/>
      <c r="NJ185" s="50"/>
      <c r="NK185" s="50"/>
      <c r="NL185" s="50"/>
      <c r="NM185" s="50"/>
      <c r="NN185" s="50"/>
      <c r="NO185" s="50"/>
      <c r="NP185" s="50"/>
      <c r="NQ185" s="50"/>
      <c r="NR185" s="50"/>
      <c r="NS185" s="50"/>
      <c r="NT185" s="50"/>
      <c r="NU185" s="50"/>
      <c r="NV185" s="50"/>
      <c r="NW185" s="50"/>
      <c r="NX185" s="50"/>
      <c r="NY185" s="50"/>
      <c r="NZ185" s="50"/>
      <c r="OA185" s="50"/>
      <c r="OB185" s="50"/>
      <c r="OC185" s="50"/>
      <c r="OD185" s="50"/>
      <c r="OE185" s="50"/>
      <c r="OF185" s="50"/>
      <c r="OG185" s="50"/>
      <c r="OH185" s="50"/>
      <c r="OI185" s="50"/>
      <c r="OJ185" s="50"/>
      <c r="OK185" s="50"/>
      <c r="OL185" s="50"/>
      <c r="OM185" s="50"/>
      <c r="ON185" s="50"/>
      <c r="OO185" s="50"/>
      <c r="OP185" s="50"/>
      <c r="OQ185" s="50"/>
      <c r="OR185" s="50"/>
      <c r="OS185" s="50"/>
      <c r="OT185" s="50"/>
      <c r="OU185" s="50"/>
      <c r="OV185" s="50"/>
      <c r="OW185" s="50"/>
      <c r="OX185" s="50"/>
      <c r="OY185" s="50"/>
      <c r="OZ185" s="50"/>
      <c r="PA185" s="50"/>
      <c r="PB185" s="50"/>
      <c r="PC185" s="50"/>
      <c r="PD185" s="50"/>
      <c r="PE185" s="50"/>
      <c r="PF185" s="50"/>
      <c r="PG185" s="50"/>
      <c r="PH185" s="50"/>
      <c r="PI185" s="50"/>
      <c r="PJ185" s="50"/>
      <c r="PK185" s="50"/>
      <c r="PL185" s="50"/>
      <c r="PM185" s="50"/>
      <c r="PN185" s="50"/>
      <c r="PO185" s="50"/>
      <c r="PP185" s="50"/>
      <c r="PQ185" s="50"/>
      <c r="PR185" s="50"/>
      <c r="PS185" s="50"/>
      <c r="PT185" s="50"/>
      <c r="PU185" s="50"/>
      <c r="PV185" s="50"/>
      <c r="PW185" s="50"/>
      <c r="PX185" s="50"/>
      <c r="PY185" s="50"/>
      <c r="PZ185" s="50"/>
      <c r="QA185" s="50"/>
      <c r="QB185" s="50"/>
      <c r="QC185" s="50"/>
      <c r="QD185" s="50"/>
      <c r="QE185" s="50"/>
      <c r="QF185" s="50"/>
      <c r="QG185" s="50"/>
      <c r="QH185" s="50"/>
      <c r="QI185" s="50"/>
      <c r="QJ185" s="50"/>
      <c r="QK185" s="50"/>
      <c r="QL185" s="50"/>
      <c r="QM185" s="50"/>
      <c r="QN185" s="50"/>
      <c r="QO185" s="50"/>
      <c r="QP185" s="50"/>
      <c r="QQ185" s="50"/>
      <c r="QR185" s="50"/>
      <c r="QS185" s="50"/>
      <c r="QT185" s="50"/>
      <c r="QU185" s="50"/>
      <c r="QV185" s="50"/>
      <c r="QW185" s="50"/>
      <c r="QX185" s="50"/>
      <c r="QY185" s="50"/>
      <c r="QZ185" s="50"/>
      <c r="RA185" s="50"/>
      <c r="RB185" s="50"/>
      <c r="RC185" s="50"/>
      <c r="RD185" s="50"/>
      <c r="RE185" s="50"/>
      <c r="RF185" s="50"/>
      <c r="RG185" s="50"/>
      <c r="RH185" s="50"/>
      <c r="RI185" s="50"/>
      <c r="RJ185" s="50"/>
      <c r="RK185" s="50"/>
      <c r="RL185" s="50"/>
      <c r="RM185" s="50"/>
      <c r="RN185" s="50"/>
      <c r="RO185" s="50"/>
      <c r="RP185" s="50"/>
      <c r="RQ185" s="50"/>
      <c r="RR185" s="50"/>
      <c r="RS185" s="50"/>
      <c r="RT185" s="50"/>
      <c r="RU185" s="50"/>
      <c r="RV185" s="50"/>
      <c r="RW185" s="50"/>
      <c r="RX185" s="50"/>
      <c r="RY185" s="50"/>
      <c r="RZ185" s="50"/>
      <c r="SA185" s="50"/>
      <c r="SB185" s="50"/>
      <c r="SC185" s="50"/>
      <c r="SD185" s="50"/>
      <c r="SE185" s="50"/>
      <c r="SF185" s="50"/>
      <c r="SG185" s="50"/>
      <c r="SH185" s="50"/>
      <c r="SI185" s="50"/>
      <c r="SJ185" s="50"/>
      <c r="SK185" s="50"/>
      <c r="SL185" s="50"/>
      <c r="SM185" s="50"/>
      <c r="SN185" s="50"/>
      <c r="SO185" s="50"/>
      <c r="SP185" s="50"/>
      <c r="SQ185" s="50"/>
      <c r="SR185" s="50"/>
      <c r="SS185" s="50"/>
      <c r="ST185" s="50"/>
      <c r="SU185" s="50"/>
      <c r="SV185" s="50"/>
      <c r="SW185" s="50"/>
      <c r="SX185" s="50"/>
      <c r="SY185" s="50"/>
      <c r="SZ185" s="50"/>
      <c r="TA185" s="50"/>
      <c r="TB185" s="50"/>
      <c r="TC185" s="50"/>
      <c r="TD185" s="50"/>
      <c r="TE185" s="50"/>
      <c r="TF185" s="50"/>
      <c r="TG185" s="50"/>
      <c r="TH185" s="50"/>
      <c r="TI185" s="50"/>
      <c r="TJ185" s="50"/>
      <c r="TK185" s="50"/>
      <c r="TL185" s="50"/>
      <c r="TM185" s="50"/>
      <c r="TN185" s="50"/>
      <c r="TO185" s="50"/>
      <c r="TP185" s="50"/>
      <c r="TQ185" s="50"/>
      <c r="TR185" s="50"/>
      <c r="TS185" s="50"/>
      <c r="TT185" s="50"/>
      <c r="TU185" s="50"/>
      <c r="TV185" s="50"/>
      <c r="TW185" s="50"/>
      <c r="TX185" s="50"/>
      <c r="TY185" s="50"/>
      <c r="TZ185" s="50"/>
      <c r="UA185" s="50"/>
      <c r="UB185" s="50"/>
      <c r="UC185" s="50"/>
      <c r="UD185" s="50"/>
      <c r="UE185" s="50"/>
      <c r="UF185" s="50"/>
      <c r="UG185" s="50"/>
      <c r="UH185" s="50"/>
      <c r="UI185" s="50"/>
      <c r="UJ185" s="50"/>
      <c r="UK185" s="50"/>
      <c r="UL185" s="50"/>
      <c r="UM185" s="50"/>
      <c r="UN185" s="50"/>
      <c r="UO185" s="50"/>
      <c r="UP185" s="50"/>
      <c r="UQ185" s="50"/>
      <c r="UR185" s="50"/>
      <c r="US185" s="50"/>
      <c r="UT185" s="50"/>
      <c r="UU185" s="50"/>
      <c r="UV185" s="50"/>
      <c r="UW185" s="50"/>
      <c r="UX185" s="50"/>
      <c r="UY185" s="50"/>
      <c r="UZ185" s="50"/>
      <c r="VA185" s="50"/>
      <c r="VB185" s="50"/>
      <c r="VC185" s="50"/>
      <c r="VD185" s="50"/>
      <c r="VE185" s="50"/>
      <c r="VF185" s="50"/>
      <c r="VG185" s="50"/>
      <c r="VH185" s="50"/>
      <c r="VI185" s="50"/>
      <c r="VJ185" s="50"/>
      <c r="VK185" s="50"/>
      <c r="VL185" s="50"/>
      <c r="VM185" s="50"/>
      <c r="VN185" s="50"/>
      <c r="VO185" s="50"/>
      <c r="VP185" s="50"/>
      <c r="VQ185" s="50"/>
      <c r="VR185" s="50"/>
      <c r="VS185" s="50"/>
      <c r="VT185" s="50"/>
      <c r="VU185" s="50"/>
      <c r="VV185" s="50"/>
      <c r="VW185" s="50"/>
      <c r="VX185" s="50"/>
      <c r="VY185" s="50"/>
      <c r="VZ185" s="50"/>
      <c r="WA185" s="50"/>
      <c r="WB185" s="50"/>
      <c r="WC185" s="50"/>
      <c r="WD185" s="50"/>
      <c r="WE185" s="50"/>
      <c r="WF185" s="50"/>
      <c r="WG185" s="50"/>
      <c r="WH185" s="50"/>
      <c r="WI185" s="50"/>
      <c r="WJ185" s="50"/>
      <c r="WK185" s="50"/>
      <c r="WL185" s="50"/>
      <c r="WM185" s="50"/>
      <c r="WN185" s="50"/>
      <c r="WO185" s="50"/>
      <c r="WP185" s="50"/>
      <c r="WQ185" s="50"/>
      <c r="WR185" s="50"/>
      <c r="WS185" s="50"/>
      <c r="WT185" s="50"/>
      <c r="WU185" s="50"/>
      <c r="WV185" s="50"/>
      <c r="WW185" s="50"/>
      <c r="WX185" s="50"/>
      <c r="WY185" s="50"/>
      <c r="WZ185" s="50"/>
      <c r="XA185" s="50"/>
      <c r="XB185" s="50"/>
      <c r="XC185" s="50"/>
      <c r="XD185" s="50"/>
      <c r="XE185" s="50"/>
      <c r="XF185" s="50"/>
      <c r="XG185" s="50"/>
      <c r="XH185" s="50"/>
      <c r="XI185" s="50"/>
      <c r="XJ185" s="50"/>
      <c r="XK185" s="50"/>
      <c r="XL185" s="50"/>
      <c r="XM185" s="50"/>
      <c r="XN185" s="50"/>
      <c r="XO185" s="50"/>
      <c r="XP185" s="50"/>
      <c r="XQ185" s="50"/>
      <c r="XR185" s="50"/>
      <c r="XS185" s="50"/>
      <c r="XT185" s="50"/>
      <c r="XU185" s="50"/>
      <c r="XV185" s="50"/>
      <c r="XW185" s="50"/>
      <c r="XX185" s="50"/>
      <c r="XY185" s="50"/>
      <c r="XZ185" s="50"/>
      <c r="YA185" s="50"/>
      <c r="YB185" s="50"/>
      <c r="YC185" s="50"/>
      <c r="YD185" s="50"/>
      <c r="YE185" s="50"/>
      <c r="YF185" s="50"/>
      <c r="YG185" s="50"/>
      <c r="YH185" s="50"/>
      <c r="YI185" s="50"/>
      <c r="YJ185" s="50"/>
      <c r="YK185" s="50"/>
      <c r="YL185" s="50"/>
      <c r="YM185" s="50"/>
      <c r="YN185" s="50"/>
      <c r="YO185" s="50"/>
      <c r="YP185" s="50"/>
      <c r="YQ185" s="50"/>
      <c r="YR185" s="50"/>
      <c r="YS185" s="50"/>
      <c r="YT185" s="50"/>
      <c r="YU185" s="50"/>
      <c r="YV185" s="50"/>
      <c r="YW185" s="50"/>
      <c r="YX185" s="50"/>
      <c r="YY185" s="50"/>
      <c r="YZ185" s="50"/>
      <c r="ZA185" s="50"/>
      <c r="ZB185" s="50"/>
      <c r="ZC185" s="50"/>
      <c r="ZD185" s="50"/>
      <c r="ZE185" s="50"/>
      <c r="ZF185" s="50"/>
      <c r="ZG185" s="50"/>
      <c r="ZH185" s="50"/>
      <c r="ZI185" s="50"/>
      <c r="ZJ185" s="50"/>
      <c r="ZK185" s="50"/>
      <c r="ZL185" s="50"/>
      <c r="ZM185" s="50"/>
      <c r="ZN185" s="50"/>
      <c r="ZO185" s="50"/>
      <c r="ZP185" s="50"/>
      <c r="ZQ185" s="50"/>
      <c r="ZR185" s="50"/>
      <c r="ZS185" s="50"/>
      <c r="ZT185" s="50"/>
      <c r="ZU185" s="50"/>
      <c r="ZV185" s="50"/>
      <c r="ZW185" s="50"/>
      <c r="ZX185" s="50"/>
      <c r="ZY185" s="50"/>
      <c r="ZZ185" s="50"/>
      <c r="AAA185" s="50"/>
      <c r="AAB185" s="50"/>
      <c r="AAC185" s="50"/>
      <c r="AAD185" s="50"/>
      <c r="AAE185" s="50"/>
      <c r="AAF185" s="50"/>
      <c r="AAG185" s="50"/>
      <c r="AAH185" s="50"/>
      <c r="AAI185" s="50"/>
      <c r="AAJ185" s="50"/>
      <c r="AAK185" s="50"/>
      <c r="AAL185" s="50"/>
      <c r="AAM185" s="50"/>
      <c r="AAN185" s="50"/>
      <c r="AAO185" s="50"/>
      <c r="AAP185" s="50"/>
      <c r="AAQ185" s="50"/>
      <c r="AAR185" s="50"/>
      <c r="AAS185" s="50"/>
      <c r="AAT185" s="50"/>
      <c r="AAU185" s="50"/>
      <c r="AAV185" s="50"/>
      <c r="AAW185" s="50"/>
      <c r="AAX185" s="50"/>
      <c r="AAY185" s="50"/>
      <c r="AAZ185" s="50"/>
      <c r="ABA185" s="50"/>
      <c r="ABB185" s="50"/>
    </row>
    <row r="186" spans="1:731" x14ac:dyDescent="0.2">
      <c r="A186" s="76" t="s">
        <v>203</v>
      </c>
      <c r="B186" s="76"/>
      <c r="C186" s="86">
        <f>C169+C171+C173+C175+C177+C179+C183</f>
        <v>1237.7640000000001</v>
      </c>
      <c r="D186" s="86">
        <f t="shared" ref="D186:G186" si="42">D169+D171+D173+D175+D177+D179+D183</f>
        <v>0</v>
      </c>
      <c r="E186" s="86">
        <f t="shared" si="42"/>
        <v>1237.7640000000001</v>
      </c>
      <c r="F186" s="86">
        <f t="shared" si="42"/>
        <v>0</v>
      </c>
      <c r="G186" s="86">
        <f t="shared" si="42"/>
        <v>853.10400000000004</v>
      </c>
      <c r="H186" s="86"/>
      <c r="I186" s="76"/>
      <c r="J186" s="77"/>
      <c r="K186" s="87"/>
      <c r="L186" s="87"/>
      <c r="M186" s="87"/>
      <c r="N186" s="87"/>
      <c r="AB186" s="50"/>
      <c r="AC186" s="50"/>
      <c r="AD186" s="50"/>
      <c r="AE186" s="50"/>
      <c r="AF186" s="50"/>
      <c r="AG186" s="50"/>
      <c r="AH186" s="50"/>
      <c r="AI186" s="50"/>
      <c r="AJ186" s="50"/>
      <c r="AK186" s="50"/>
      <c r="AL186" s="50"/>
      <c r="AM186" s="50"/>
      <c r="AN186" s="50"/>
      <c r="AO186" s="50"/>
      <c r="AP186" s="50"/>
      <c r="AQ186" s="50"/>
      <c r="AR186" s="50"/>
      <c r="AS186" s="50"/>
      <c r="AT186" s="50"/>
      <c r="AU186" s="50"/>
      <c r="AV186" s="50"/>
      <c r="AW186" s="50"/>
      <c r="AX186" s="50"/>
      <c r="AY186" s="50"/>
      <c r="AZ186" s="50"/>
      <c r="BA186" s="50"/>
      <c r="BB186" s="50"/>
      <c r="BC186" s="50"/>
      <c r="BD186" s="50"/>
      <c r="BE186" s="50"/>
      <c r="BF186" s="50"/>
      <c r="BG186" s="50"/>
      <c r="BH186" s="50"/>
      <c r="BI186" s="50"/>
      <c r="BJ186" s="50"/>
      <c r="BK186" s="50"/>
      <c r="BL186" s="50"/>
      <c r="BM186" s="50"/>
      <c r="BN186" s="50"/>
      <c r="BO186" s="50"/>
      <c r="BP186" s="50"/>
      <c r="BQ186" s="50"/>
      <c r="BR186" s="50"/>
      <c r="BS186" s="50"/>
      <c r="BT186" s="50"/>
      <c r="BU186" s="50"/>
      <c r="BV186" s="50"/>
      <c r="BW186" s="50"/>
      <c r="BX186" s="50"/>
      <c r="BY186" s="50"/>
      <c r="BZ186" s="50"/>
      <c r="CA186" s="50"/>
      <c r="CB186" s="50"/>
      <c r="CC186" s="50"/>
      <c r="CD186" s="50"/>
      <c r="CE186" s="50"/>
      <c r="CF186" s="50"/>
      <c r="CG186" s="50"/>
      <c r="CH186" s="50"/>
      <c r="CI186" s="50"/>
      <c r="CJ186" s="50"/>
      <c r="CK186" s="50"/>
      <c r="CL186" s="50"/>
      <c r="CM186" s="50"/>
      <c r="CN186" s="50"/>
      <c r="CO186" s="50"/>
      <c r="CP186" s="50"/>
      <c r="CQ186" s="50"/>
      <c r="CR186" s="50"/>
      <c r="CS186" s="50"/>
      <c r="CT186" s="50"/>
      <c r="CU186" s="50"/>
      <c r="CV186" s="50"/>
      <c r="CW186" s="50"/>
      <c r="CX186" s="50"/>
      <c r="CY186" s="50"/>
      <c r="CZ186" s="50"/>
      <c r="DA186" s="50"/>
      <c r="DB186" s="50"/>
      <c r="DC186" s="50"/>
      <c r="DD186" s="50"/>
      <c r="DE186" s="50"/>
      <c r="DF186" s="50"/>
      <c r="DG186" s="50"/>
      <c r="DH186" s="50"/>
      <c r="DI186" s="50"/>
      <c r="DJ186" s="50"/>
      <c r="DK186" s="50"/>
      <c r="DL186" s="50"/>
      <c r="DM186" s="50"/>
      <c r="DN186" s="50"/>
      <c r="DO186" s="50"/>
      <c r="DP186" s="50"/>
      <c r="DQ186" s="50"/>
      <c r="DR186" s="50"/>
      <c r="DS186" s="50"/>
      <c r="DT186" s="50"/>
      <c r="DU186" s="50"/>
      <c r="DV186" s="50"/>
      <c r="DW186" s="50"/>
      <c r="DX186" s="50"/>
      <c r="DY186" s="50"/>
      <c r="DZ186" s="50"/>
      <c r="EA186" s="50"/>
      <c r="EB186" s="50"/>
      <c r="EC186" s="50"/>
      <c r="ED186" s="50"/>
      <c r="EE186" s="50"/>
      <c r="EF186" s="50"/>
      <c r="EG186" s="50"/>
      <c r="EH186" s="50"/>
      <c r="EI186" s="50"/>
      <c r="EJ186" s="50"/>
      <c r="EK186" s="50"/>
      <c r="EL186" s="50"/>
      <c r="EM186" s="50"/>
      <c r="EN186" s="50"/>
      <c r="EO186" s="50"/>
      <c r="EP186" s="50"/>
      <c r="EQ186" s="50"/>
      <c r="ER186" s="50"/>
      <c r="ES186" s="50"/>
      <c r="ET186" s="50"/>
      <c r="EU186" s="50"/>
      <c r="EV186" s="50"/>
      <c r="EW186" s="50"/>
      <c r="EX186" s="50"/>
      <c r="EY186" s="50"/>
      <c r="EZ186" s="50"/>
      <c r="FA186" s="50"/>
      <c r="FB186" s="50"/>
      <c r="FC186" s="50"/>
      <c r="FD186" s="50"/>
      <c r="FE186" s="50"/>
      <c r="FF186" s="50"/>
      <c r="FG186" s="50"/>
      <c r="FH186" s="50"/>
      <c r="FI186" s="50"/>
      <c r="FJ186" s="50"/>
      <c r="FK186" s="50"/>
      <c r="FL186" s="50"/>
      <c r="FM186" s="50"/>
      <c r="FN186" s="50"/>
      <c r="FO186" s="50"/>
      <c r="FP186" s="50"/>
      <c r="FQ186" s="50"/>
      <c r="FR186" s="50"/>
      <c r="FS186" s="50"/>
      <c r="FT186" s="50"/>
      <c r="FU186" s="50"/>
      <c r="FV186" s="50"/>
      <c r="FW186" s="50"/>
      <c r="FX186" s="50"/>
      <c r="FY186" s="50"/>
      <c r="FZ186" s="50"/>
      <c r="GA186" s="50"/>
      <c r="GB186" s="50"/>
      <c r="GC186" s="50"/>
      <c r="GD186" s="50"/>
      <c r="GE186" s="50"/>
      <c r="GF186" s="50"/>
      <c r="GG186" s="50"/>
      <c r="GH186" s="50"/>
      <c r="GI186" s="50"/>
      <c r="GJ186" s="50"/>
      <c r="GK186" s="50"/>
      <c r="GL186" s="50"/>
      <c r="GM186" s="50"/>
      <c r="GN186" s="50"/>
      <c r="GO186" s="50"/>
      <c r="GP186" s="50"/>
      <c r="GQ186" s="50"/>
      <c r="GR186" s="50"/>
      <c r="GS186" s="50"/>
      <c r="GT186" s="50"/>
      <c r="GU186" s="50"/>
      <c r="GV186" s="50"/>
      <c r="GW186" s="50"/>
      <c r="GX186" s="50"/>
      <c r="GY186" s="50"/>
      <c r="GZ186" s="50"/>
      <c r="HA186" s="50"/>
      <c r="HB186" s="50"/>
      <c r="HC186" s="50"/>
      <c r="HD186" s="50"/>
      <c r="HE186" s="50"/>
      <c r="HF186" s="50"/>
      <c r="HG186" s="50"/>
      <c r="HH186" s="50"/>
      <c r="HI186" s="50"/>
      <c r="HJ186" s="50"/>
      <c r="HK186" s="50"/>
      <c r="HL186" s="50"/>
      <c r="HM186" s="50"/>
      <c r="HN186" s="50"/>
      <c r="HO186" s="50"/>
      <c r="HP186" s="50"/>
      <c r="HQ186" s="50"/>
      <c r="HR186" s="50"/>
      <c r="HS186" s="50"/>
      <c r="HT186" s="50"/>
      <c r="HU186" s="50"/>
      <c r="HV186" s="50"/>
      <c r="HW186" s="50"/>
      <c r="HX186" s="50"/>
      <c r="HY186" s="50"/>
      <c r="HZ186" s="50"/>
      <c r="IA186" s="50"/>
      <c r="IB186" s="50"/>
      <c r="IC186" s="50"/>
      <c r="ID186" s="50"/>
      <c r="IE186" s="50"/>
      <c r="IF186" s="50"/>
      <c r="IG186" s="50"/>
      <c r="IH186" s="50"/>
      <c r="II186" s="50"/>
      <c r="IJ186" s="50"/>
      <c r="IK186" s="50"/>
      <c r="IL186" s="50"/>
      <c r="IM186" s="50"/>
      <c r="IN186" s="50"/>
      <c r="IO186" s="50"/>
      <c r="IP186" s="50"/>
      <c r="IQ186" s="50"/>
      <c r="IR186" s="50"/>
      <c r="IS186" s="50"/>
      <c r="IT186" s="50"/>
      <c r="IU186" s="50"/>
      <c r="IV186" s="50"/>
      <c r="IW186" s="50"/>
      <c r="IX186" s="50"/>
      <c r="IY186" s="50"/>
      <c r="IZ186" s="50"/>
      <c r="JA186" s="50"/>
      <c r="JB186" s="50"/>
      <c r="JC186" s="50"/>
      <c r="JD186" s="50"/>
      <c r="JE186" s="50"/>
      <c r="JF186" s="50"/>
      <c r="JG186" s="50"/>
      <c r="JH186" s="50"/>
      <c r="JI186" s="50"/>
      <c r="JJ186" s="50"/>
      <c r="JK186" s="50"/>
      <c r="JL186" s="50"/>
      <c r="JM186" s="50"/>
      <c r="JN186" s="50"/>
      <c r="JO186" s="50"/>
      <c r="JP186" s="50"/>
      <c r="JQ186" s="50"/>
      <c r="JR186" s="50"/>
      <c r="JS186" s="50"/>
      <c r="JT186" s="50"/>
      <c r="JU186" s="50"/>
      <c r="JV186" s="50"/>
      <c r="JW186" s="50"/>
      <c r="JX186" s="50"/>
      <c r="JY186" s="50"/>
      <c r="JZ186" s="50"/>
      <c r="KA186" s="50"/>
      <c r="KB186" s="50"/>
      <c r="KC186" s="50"/>
      <c r="KD186" s="50"/>
      <c r="KE186" s="50"/>
      <c r="KF186" s="50"/>
      <c r="KG186" s="50"/>
      <c r="KH186" s="50"/>
      <c r="KI186" s="50"/>
      <c r="KJ186" s="50"/>
      <c r="KK186" s="50"/>
      <c r="KL186" s="50"/>
      <c r="KM186" s="50"/>
      <c r="KN186" s="50"/>
      <c r="KO186" s="50"/>
      <c r="KP186" s="50"/>
      <c r="KQ186" s="50"/>
      <c r="KR186" s="50"/>
      <c r="KS186" s="50"/>
      <c r="KT186" s="50"/>
      <c r="KU186" s="50"/>
      <c r="KV186" s="50"/>
      <c r="KW186" s="50"/>
      <c r="KX186" s="50"/>
      <c r="KY186" s="50"/>
      <c r="KZ186" s="50"/>
      <c r="LA186" s="50"/>
      <c r="LB186" s="50"/>
      <c r="LC186" s="50"/>
      <c r="LD186" s="50"/>
      <c r="LE186" s="50"/>
      <c r="LF186" s="50"/>
      <c r="LG186" s="50"/>
      <c r="LH186" s="50"/>
      <c r="LI186" s="50"/>
      <c r="LJ186" s="50"/>
      <c r="LK186" s="50"/>
      <c r="LL186" s="50"/>
      <c r="LM186" s="50"/>
      <c r="LN186" s="50"/>
      <c r="LO186" s="50"/>
      <c r="LP186" s="50"/>
      <c r="LQ186" s="50"/>
      <c r="LR186" s="50"/>
      <c r="LS186" s="50"/>
      <c r="LT186" s="50"/>
      <c r="LU186" s="50"/>
      <c r="LV186" s="50"/>
      <c r="LW186" s="50"/>
      <c r="LX186" s="50"/>
      <c r="LY186" s="50"/>
      <c r="LZ186" s="50"/>
      <c r="MA186" s="50"/>
      <c r="MB186" s="50"/>
      <c r="MC186" s="50"/>
      <c r="MD186" s="50"/>
      <c r="ME186" s="50"/>
      <c r="MF186" s="50"/>
      <c r="MG186" s="50"/>
      <c r="MH186" s="50"/>
      <c r="MI186" s="50"/>
      <c r="MJ186" s="50"/>
      <c r="MK186" s="50"/>
      <c r="ML186" s="50"/>
      <c r="MM186" s="50"/>
      <c r="MN186" s="50"/>
      <c r="MO186" s="50"/>
      <c r="MP186" s="50"/>
      <c r="MQ186" s="50"/>
      <c r="MR186" s="50"/>
      <c r="MS186" s="50"/>
      <c r="MT186" s="50"/>
      <c r="MU186" s="50"/>
      <c r="MV186" s="50"/>
      <c r="MW186" s="50"/>
      <c r="MX186" s="50"/>
      <c r="MY186" s="50"/>
      <c r="MZ186" s="50"/>
      <c r="NA186" s="50"/>
      <c r="NB186" s="50"/>
      <c r="NC186" s="50"/>
      <c r="ND186" s="50"/>
      <c r="NE186" s="50"/>
      <c r="NF186" s="50"/>
      <c r="NG186" s="50"/>
      <c r="NH186" s="50"/>
      <c r="NI186" s="50"/>
      <c r="NJ186" s="50"/>
      <c r="NK186" s="50"/>
      <c r="NL186" s="50"/>
      <c r="NM186" s="50"/>
      <c r="NN186" s="50"/>
      <c r="NO186" s="50"/>
      <c r="NP186" s="50"/>
      <c r="NQ186" s="50"/>
      <c r="NR186" s="50"/>
      <c r="NS186" s="50"/>
      <c r="NT186" s="50"/>
      <c r="NU186" s="50"/>
      <c r="NV186" s="50"/>
      <c r="NW186" s="50"/>
      <c r="NX186" s="50"/>
      <c r="NY186" s="50"/>
      <c r="NZ186" s="50"/>
      <c r="OA186" s="50"/>
      <c r="OB186" s="50"/>
      <c r="OC186" s="50"/>
      <c r="OD186" s="50"/>
      <c r="OE186" s="50"/>
      <c r="OF186" s="50"/>
      <c r="OG186" s="50"/>
      <c r="OH186" s="50"/>
      <c r="OI186" s="50"/>
      <c r="OJ186" s="50"/>
      <c r="OK186" s="50"/>
      <c r="OL186" s="50"/>
      <c r="OM186" s="50"/>
      <c r="ON186" s="50"/>
      <c r="OO186" s="50"/>
      <c r="OP186" s="50"/>
      <c r="OQ186" s="50"/>
      <c r="OR186" s="50"/>
      <c r="OS186" s="50"/>
      <c r="OT186" s="50"/>
      <c r="OU186" s="50"/>
      <c r="OV186" s="50"/>
      <c r="OW186" s="50"/>
      <c r="OX186" s="50"/>
      <c r="OY186" s="50"/>
      <c r="OZ186" s="50"/>
      <c r="PA186" s="50"/>
      <c r="PB186" s="50"/>
      <c r="PC186" s="50"/>
      <c r="PD186" s="50"/>
      <c r="PE186" s="50"/>
      <c r="PF186" s="50"/>
      <c r="PG186" s="50"/>
      <c r="PH186" s="50"/>
      <c r="PI186" s="50"/>
      <c r="PJ186" s="50"/>
      <c r="PK186" s="50"/>
      <c r="PL186" s="50"/>
      <c r="PM186" s="50"/>
      <c r="PN186" s="50"/>
      <c r="PO186" s="50"/>
      <c r="PP186" s="50"/>
      <c r="PQ186" s="50"/>
      <c r="PR186" s="50"/>
      <c r="PS186" s="50"/>
      <c r="PT186" s="50"/>
      <c r="PU186" s="50"/>
      <c r="PV186" s="50"/>
      <c r="PW186" s="50"/>
      <c r="PX186" s="50"/>
      <c r="PY186" s="50"/>
      <c r="PZ186" s="50"/>
      <c r="QA186" s="50"/>
      <c r="QB186" s="50"/>
      <c r="QC186" s="50"/>
      <c r="QD186" s="50"/>
      <c r="QE186" s="50"/>
      <c r="QF186" s="50"/>
      <c r="QG186" s="50"/>
      <c r="QH186" s="50"/>
      <c r="QI186" s="50"/>
      <c r="QJ186" s="50"/>
      <c r="QK186" s="50"/>
      <c r="QL186" s="50"/>
      <c r="QM186" s="50"/>
      <c r="QN186" s="50"/>
      <c r="QO186" s="50"/>
      <c r="QP186" s="50"/>
      <c r="QQ186" s="50"/>
      <c r="QR186" s="50"/>
      <c r="QS186" s="50"/>
      <c r="QT186" s="50"/>
      <c r="QU186" s="50"/>
      <c r="QV186" s="50"/>
      <c r="QW186" s="50"/>
      <c r="QX186" s="50"/>
      <c r="QY186" s="50"/>
      <c r="QZ186" s="50"/>
      <c r="RA186" s="50"/>
      <c r="RB186" s="50"/>
      <c r="RC186" s="50"/>
      <c r="RD186" s="50"/>
      <c r="RE186" s="50"/>
      <c r="RF186" s="50"/>
      <c r="RG186" s="50"/>
      <c r="RH186" s="50"/>
      <c r="RI186" s="50"/>
      <c r="RJ186" s="50"/>
      <c r="RK186" s="50"/>
      <c r="RL186" s="50"/>
      <c r="RM186" s="50"/>
      <c r="RN186" s="50"/>
      <c r="RO186" s="50"/>
      <c r="RP186" s="50"/>
      <c r="RQ186" s="50"/>
      <c r="RR186" s="50"/>
      <c r="RS186" s="50"/>
      <c r="RT186" s="50"/>
      <c r="RU186" s="50"/>
      <c r="RV186" s="50"/>
      <c r="RW186" s="50"/>
      <c r="RX186" s="50"/>
      <c r="RY186" s="50"/>
      <c r="RZ186" s="50"/>
      <c r="SA186" s="50"/>
      <c r="SB186" s="50"/>
      <c r="SC186" s="50"/>
      <c r="SD186" s="50"/>
      <c r="SE186" s="50"/>
      <c r="SF186" s="50"/>
      <c r="SG186" s="50"/>
      <c r="SH186" s="50"/>
      <c r="SI186" s="50"/>
      <c r="SJ186" s="50"/>
      <c r="SK186" s="50"/>
      <c r="SL186" s="50"/>
      <c r="SM186" s="50"/>
      <c r="SN186" s="50"/>
      <c r="SO186" s="50"/>
      <c r="SP186" s="50"/>
      <c r="SQ186" s="50"/>
      <c r="SR186" s="50"/>
      <c r="SS186" s="50"/>
      <c r="ST186" s="50"/>
      <c r="SU186" s="50"/>
      <c r="SV186" s="50"/>
      <c r="SW186" s="50"/>
      <c r="SX186" s="50"/>
      <c r="SY186" s="50"/>
      <c r="SZ186" s="50"/>
      <c r="TA186" s="50"/>
      <c r="TB186" s="50"/>
      <c r="TC186" s="50"/>
      <c r="TD186" s="50"/>
      <c r="TE186" s="50"/>
      <c r="TF186" s="50"/>
      <c r="TG186" s="50"/>
      <c r="TH186" s="50"/>
      <c r="TI186" s="50"/>
      <c r="TJ186" s="50"/>
      <c r="TK186" s="50"/>
      <c r="TL186" s="50"/>
      <c r="TM186" s="50"/>
      <c r="TN186" s="50"/>
      <c r="TO186" s="50"/>
      <c r="TP186" s="50"/>
      <c r="TQ186" s="50"/>
      <c r="TR186" s="50"/>
      <c r="TS186" s="50"/>
      <c r="TT186" s="50"/>
      <c r="TU186" s="50"/>
      <c r="TV186" s="50"/>
      <c r="TW186" s="50"/>
      <c r="TX186" s="50"/>
      <c r="TY186" s="50"/>
      <c r="TZ186" s="50"/>
      <c r="UA186" s="50"/>
      <c r="UB186" s="50"/>
      <c r="UC186" s="50"/>
      <c r="UD186" s="50"/>
      <c r="UE186" s="50"/>
      <c r="UF186" s="50"/>
      <c r="UG186" s="50"/>
      <c r="UH186" s="50"/>
      <c r="UI186" s="50"/>
      <c r="UJ186" s="50"/>
      <c r="UK186" s="50"/>
      <c r="UL186" s="50"/>
      <c r="UM186" s="50"/>
      <c r="UN186" s="50"/>
      <c r="UO186" s="50"/>
      <c r="UP186" s="50"/>
      <c r="UQ186" s="50"/>
      <c r="UR186" s="50"/>
      <c r="US186" s="50"/>
      <c r="UT186" s="50"/>
      <c r="UU186" s="50"/>
      <c r="UV186" s="50"/>
      <c r="UW186" s="50"/>
      <c r="UX186" s="50"/>
      <c r="UY186" s="50"/>
      <c r="UZ186" s="50"/>
      <c r="VA186" s="50"/>
      <c r="VB186" s="50"/>
      <c r="VC186" s="50"/>
      <c r="VD186" s="50"/>
      <c r="VE186" s="50"/>
      <c r="VF186" s="50"/>
      <c r="VG186" s="50"/>
      <c r="VH186" s="50"/>
      <c r="VI186" s="50"/>
      <c r="VJ186" s="50"/>
      <c r="VK186" s="50"/>
      <c r="VL186" s="50"/>
      <c r="VM186" s="50"/>
      <c r="VN186" s="50"/>
      <c r="VO186" s="50"/>
      <c r="VP186" s="50"/>
      <c r="VQ186" s="50"/>
      <c r="VR186" s="50"/>
      <c r="VS186" s="50"/>
      <c r="VT186" s="50"/>
      <c r="VU186" s="50"/>
      <c r="VV186" s="50"/>
      <c r="VW186" s="50"/>
      <c r="VX186" s="50"/>
      <c r="VY186" s="50"/>
      <c r="VZ186" s="50"/>
      <c r="WA186" s="50"/>
      <c r="WB186" s="50"/>
      <c r="WC186" s="50"/>
      <c r="WD186" s="50"/>
      <c r="WE186" s="50"/>
      <c r="WF186" s="50"/>
      <c r="WG186" s="50"/>
      <c r="WH186" s="50"/>
      <c r="WI186" s="50"/>
      <c r="WJ186" s="50"/>
      <c r="WK186" s="50"/>
      <c r="WL186" s="50"/>
      <c r="WM186" s="50"/>
      <c r="WN186" s="50"/>
      <c r="WO186" s="50"/>
      <c r="WP186" s="50"/>
      <c r="WQ186" s="50"/>
      <c r="WR186" s="50"/>
      <c r="WS186" s="50"/>
      <c r="WT186" s="50"/>
      <c r="WU186" s="50"/>
      <c r="WV186" s="50"/>
      <c r="WW186" s="50"/>
      <c r="WX186" s="50"/>
      <c r="WY186" s="50"/>
      <c r="WZ186" s="50"/>
      <c r="XA186" s="50"/>
      <c r="XB186" s="50"/>
      <c r="XC186" s="50"/>
      <c r="XD186" s="50"/>
      <c r="XE186" s="50"/>
      <c r="XF186" s="50"/>
      <c r="XG186" s="50"/>
      <c r="XH186" s="50"/>
      <c r="XI186" s="50"/>
      <c r="XJ186" s="50"/>
      <c r="XK186" s="50"/>
      <c r="XL186" s="50"/>
      <c r="XM186" s="50"/>
      <c r="XN186" s="50"/>
      <c r="XO186" s="50"/>
      <c r="XP186" s="50"/>
      <c r="XQ186" s="50"/>
      <c r="XR186" s="50"/>
      <c r="XS186" s="50"/>
      <c r="XT186" s="50"/>
      <c r="XU186" s="50"/>
      <c r="XV186" s="50"/>
      <c r="XW186" s="50"/>
      <c r="XX186" s="50"/>
      <c r="XY186" s="50"/>
      <c r="XZ186" s="50"/>
      <c r="YA186" s="50"/>
      <c r="YB186" s="50"/>
      <c r="YC186" s="50"/>
      <c r="YD186" s="50"/>
      <c r="YE186" s="50"/>
      <c r="YF186" s="50"/>
      <c r="YG186" s="50"/>
      <c r="YH186" s="50"/>
      <c r="YI186" s="50"/>
      <c r="YJ186" s="50"/>
      <c r="YK186" s="50"/>
      <c r="YL186" s="50"/>
      <c r="YM186" s="50"/>
      <c r="YN186" s="50"/>
      <c r="YO186" s="50"/>
      <c r="YP186" s="50"/>
      <c r="YQ186" s="50"/>
      <c r="YR186" s="50"/>
      <c r="YS186" s="50"/>
      <c r="YT186" s="50"/>
      <c r="YU186" s="50"/>
      <c r="YV186" s="50"/>
      <c r="YW186" s="50"/>
      <c r="YX186" s="50"/>
      <c r="YY186" s="50"/>
      <c r="YZ186" s="50"/>
      <c r="ZA186" s="50"/>
      <c r="ZB186" s="50"/>
      <c r="ZC186" s="50"/>
      <c r="ZD186" s="50"/>
      <c r="ZE186" s="50"/>
      <c r="ZF186" s="50"/>
      <c r="ZG186" s="50"/>
      <c r="ZH186" s="50"/>
      <c r="ZI186" s="50"/>
      <c r="ZJ186" s="50"/>
      <c r="ZK186" s="50"/>
      <c r="ZL186" s="50"/>
      <c r="ZM186" s="50"/>
      <c r="ZN186" s="50"/>
      <c r="ZO186" s="50"/>
      <c r="ZP186" s="50"/>
      <c r="ZQ186" s="50"/>
      <c r="ZR186" s="50"/>
      <c r="ZS186" s="50"/>
      <c r="ZT186" s="50"/>
      <c r="ZU186" s="50"/>
      <c r="ZV186" s="50"/>
      <c r="ZW186" s="50"/>
      <c r="ZX186" s="50"/>
      <c r="ZY186" s="50"/>
      <c r="ZZ186" s="50"/>
      <c r="AAA186" s="50"/>
      <c r="AAB186" s="50"/>
      <c r="AAC186" s="50"/>
      <c r="AAD186" s="50"/>
      <c r="AAE186" s="50"/>
      <c r="AAF186" s="50"/>
      <c r="AAG186" s="50"/>
      <c r="AAH186" s="50"/>
      <c r="AAI186" s="50"/>
      <c r="AAJ186" s="50"/>
      <c r="AAK186" s="50"/>
      <c r="AAL186" s="50"/>
      <c r="AAM186" s="50"/>
      <c r="AAN186" s="50"/>
      <c r="AAO186" s="50"/>
      <c r="AAP186" s="50"/>
      <c r="AAQ186" s="50"/>
      <c r="AAR186" s="50"/>
      <c r="AAS186" s="50"/>
      <c r="AAT186" s="50"/>
      <c r="AAU186" s="50"/>
      <c r="AAV186" s="50"/>
      <c r="AAW186" s="50"/>
      <c r="AAX186" s="50"/>
      <c r="AAY186" s="50"/>
      <c r="AAZ186" s="50"/>
      <c r="ABA186" s="50"/>
      <c r="ABB186" s="50"/>
    </row>
    <row r="187" spans="1:731" x14ac:dyDescent="0.2">
      <c r="A187" s="35" t="s">
        <v>38</v>
      </c>
      <c r="B187" s="25"/>
      <c r="C187" s="36">
        <f>C185+C186</f>
        <v>6837.7640000000001</v>
      </c>
      <c r="D187" s="36">
        <f t="shared" ref="D187:H187" si="43">D185+D186</f>
        <v>0</v>
      </c>
      <c r="E187" s="36">
        <f t="shared" si="43"/>
        <v>4836.8639999999996</v>
      </c>
      <c r="F187" s="36">
        <f t="shared" si="43"/>
        <v>0</v>
      </c>
      <c r="G187" s="36">
        <f t="shared" si="43"/>
        <v>3717.4300000000003</v>
      </c>
      <c r="H187" s="36">
        <f t="shared" si="43"/>
        <v>0</v>
      </c>
      <c r="I187" s="25"/>
      <c r="J187" s="25"/>
      <c r="K187" s="25"/>
      <c r="L187" s="25"/>
      <c r="M187" s="25"/>
      <c r="N187" s="25"/>
      <c r="AB187" s="50"/>
      <c r="AC187" s="50"/>
      <c r="AD187" s="50"/>
      <c r="AE187" s="50"/>
      <c r="AF187" s="50"/>
      <c r="AG187" s="50"/>
      <c r="AH187" s="50"/>
      <c r="AI187" s="50"/>
      <c r="AJ187" s="50"/>
      <c r="AK187" s="50"/>
      <c r="AL187" s="50"/>
      <c r="AM187" s="50"/>
      <c r="AN187" s="50"/>
      <c r="AO187" s="50"/>
      <c r="AP187" s="50"/>
      <c r="AQ187" s="50"/>
      <c r="AR187" s="50"/>
      <c r="AS187" s="50"/>
      <c r="AT187" s="50"/>
      <c r="AU187" s="50"/>
      <c r="AV187" s="50"/>
      <c r="AW187" s="50"/>
      <c r="AX187" s="50"/>
      <c r="AY187" s="50"/>
      <c r="AZ187" s="50"/>
      <c r="BA187" s="50"/>
      <c r="BB187" s="50"/>
      <c r="BC187" s="50"/>
      <c r="BD187" s="50"/>
      <c r="BE187" s="50"/>
      <c r="BF187" s="50"/>
      <c r="BG187" s="50"/>
      <c r="BH187" s="50"/>
      <c r="BI187" s="50"/>
      <c r="BJ187" s="50"/>
      <c r="BK187" s="50"/>
      <c r="BL187" s="50"/>
      <c r="BM187" s="50"/>
      <c r="BN187" s="50"/>
      <c r="BO187" s="50"/>
      <c r="BP187" s="50"/>
      <c r="BQ187" s="50"/>
      <c r="BR187" s="50"/>
      <c r="BS187" s="50"/>
      <c r="BT187" s="50"/>
      <c r="BU187" s="50"/>
      <c r="BV187" s="50"/>
      <c r="BW187" s="50"/>
      <c r="BX187" s="50"/>
      <c r="BY187" s="50"/>
      <c r="BZ187" s="50"/>
      <c r="CA187" s="50"/>
      <c r="CB187" s="50"/>
      <c r="CC187" s="50"/>
      <c r="CD187" s="50"/>
      <c r="CE187" s="50"/>
      <c r="CF187" s="50"/>
      <c r="CG187" s="50"/>
      <c r="CH187" s="50"/>
      <c r="CI187" s="50"/>
      <c r="CJ187" s="50"/>
      <c r="CK187" s="50"/>
      <c r="CL187" s="50"/>
      <c r="CM187" s="50"/>
      <c r="CN187" s="50"/>
      <c r="CO187" s="50"/>
      <c r="CP187" s="50"/>
      <c r="CQ187" s="50"/>
      <c r="CR187" s="50"/>
      <c r="CS187" s="50"/>
      <c r="CT187" s="50"/>
      <c r="CU187" s="50"/>
      <c r="CV187" s="50"/>
      <c r="CW187" s="50"/>
      <c r="CX187" s="50"/>
      <c r="CY187" s="50"/>
      <c r="CZ187" s="50"/>
      <c r="DA187" s="50"/>
      <c r="DB187" s="50"/>
      <c r="DC187" s="50"/>
      <c r="DD187" s="50"/>
      <c r="DE187" s="50"/>
      <c r="DF187" s="50"/>
      <c r="DG187" s="50"/>
      <c r="DH187" s="50"/>
      <c r="DI187" s="50"/>
      <c r="DJ187" s="50"/>
      <c r="DK187" s="50"/>
      <c r="DL187" s="50"/>
      <c r="DM187" s="50"/>
      <c r="DN187" s="50"/>
      <c r="DO187" s="50"/>
      <c r="DP187" s="50"/>
      <c r="DQ187" s="50"/>
      <c r="DR187" s="50"/>
      <c r="DS187" s="50"/>
      <c r="DT187" s="50"/>
      <c r="DU187" s="50"/>
      <c r="DV187" s="50"/>
      <c r="DW187" s="50"/>
      <c r="DX187" s="50"/>
      <c r="DY187" s="50"/>
      <c r="DZ187" s="50"/>
      <c r="EA187" s="50"/>
      <c r="EB187" s="50"/>
      <c r="EC187" s="50"/>
      <c r="ED187" s="50"/>
      <c r="EE187" s="50"/>
      <c r="EF187" s="50"/>
      <c r="EG187" s="50"/>
      <c r="EH187" s="50"/>
      <c r="EI187" s="50"/>
      <c r="EJ187" s="50"/>
      <c r="EK187" s="50"/>
      <c r="EL187" s="50"/>
      <c r="EM187" s="50"/>
      <c r="EN187" s="50"/>
      <c r="EO187" s="50"/>
      <c r="EP187" s="50"/>
      <c r="EQ187" s="50"/>
      <c r="ER187" s="50"/>
      <c r="ES187" s="50"/>
      <c r="ET187" s="50"/>
      <c r="EU187" s="50"/>
      <c r="EV187" s="50"/>
      <c r="EW187" s="50"/>
      <c r="EX187" s="50"/>
      <c r="EY187" s="50"/>
      <c r="EZ187" s="50"/>
      <c r="FA187" s="50"/>
      <c r="FB187" s="50"/>
      <c r="FC187" s="50"/>
      <c r="FD187" s="50"/>
      <c r="FE187" s="50"/>
      <c r="FF187" s="50"/>
      <c r="FG187" s="50"/>
      <c r="FH187" s="50"/>
      <c r="FI187" s="50"/>
      <c r="FJ187" s="50"/>
      <c r="FK187" s="50"/>
      <c r="FL187" s="50"/>
      <c r="FM187" s="50"/>
      <c r="FN187" s="50"/>
      <c r="FO187" s="50"/>
      <c r="FP187" s="50"/>
      <c r="FQ187" s="50"/>
      <c r="FR187" s="50"/>
      <c r="FS187" s="50"/>
      <c r="FT187" s="50"/>
      <c r="FU187" s="50"/>
      <c r="FV187" s="50"/>
      <c r="FW187" s="50"/>
      <c r="FX187" s="50"/>
      <c r="FY187" s="50"/>
      <c r="FZ187" s="50"/>
      <c r="GA187" s="50"/>
      <c r="GB187" s="50"/>
      <c r="GC187" s="50"/>
      <c r="GD187" s="50"/>
      <c r="GE187" s="50"/>
      <c r="GF187" s="50"/>
      <c r="GG187" s="50"/>
      <c r="GH187" s="50"/>
      <c r="GI187" s="50"/>
      <c r="GJ187" s="50"/>
      <c r="GK187" s="50"/>
      <c r="GL187" s="50"/>
      <c r="GM187" s="50"/>
      <c r="GN187" s="50"/>
      <c r="GO187" s="50"/>
      <c r="GP187" s="50"/>
      <c r="GQ187" s="50"/>
      <c r="GR187" s="50"/>
      <c r="GS187" s="50"/>
      <c r="GT187" s="50"/>
      <c r="GU187" s="50"/>
      <c r="GV187" s="50"/>
      <c r="GW187" s="50"/>
      <c r="GX187" s="50"/>
      <c r="GY187" s="50"/>
      <c r="GZ187" s="50"/>
      <c r="HA187" s="50"/>
      <c r="HB187" s="50"/>
      <c r="HC187" s="50"/>
      <c r="HD187" s="50"/>
      <c r="HE187" s="50"/>
      <c r="HF187" s="50"/>
      <c r="HG187" s="50"/>
      <c r="HH187" s="50"/>
      <c r="HI187" s="50"/>
      <c r="HJ187" s="50"/>
      <c r="HK187" s="50"/>
      <c r="HL187" s="50"/>
      <c r="HM187" s="50"/>
      <c r="HN187" s="50"/>
      <c r="HO187" s="50"/>
      <c r="HP187" s="50"/>
      <c r="HQ187" s="50"/>
      <c r="HR187" s="50"/>
      <c r="HS187" s="50"/>
      <c r="HT187" s="50"/>
      <c r="HU187" s="50"/>
      <c r="HV187" s="50"/>
      <c r="HW187" s="50"/>
      <c r="HX187" s="50"/>
      <c r="HY187" s="50"/>
      <c r="HZ187" s="50"/>
      <c r="IA187" s="50"/>
      <c r="IB187" s="50"/>
      <c r="IC187" s="50"/>
      <c r="ID187" s="50"/>
      <c r="IE187" s="50"/>
      <c r="IF187" s="50"/>
      <c r="IG187" s="50"/>
      <c r="IH187" s="50"/>
      <c r="II187" s="50"/>
      <c r="IJ187" s="50"/>
      <c r="IK187" s="50"/>
      <c r="IL187" s="50"/>
      <c r="IM187" s="50"/>
      <c r="IN187" s="50"/>
      <c r="IO187" s="50"/>
      <c r="IP187" s="50"/>
      <c r="IQ187" s="50"/>
      <c r="IR187" s="50"/>
      <c r="IS187" s="50"/>
      <c r="IT187" s="50"/>
      <c r="IU187" s="50"/>
      <c r="IV187" s="50"/>
      <c r="IW187" s="50"/>
      <c r="IX187" s="50"/>
      <c r="IY187" s="50"/>
      <c r="IZ187" s="50"/>
      <c r="JA187" s="50"/>
      <c r="JB187" s="50"/>
      <c r="JC187" s="50"/>
      <c r="JD187" s="50"/>
      <c r="JE187" s="50"/>
      <c r="JF187" s="50"/>
      <c r="JG187" s="50"/>
      <c r="JH187" s="50"/>
      <c r="JI187" s="50"/>
      <c r="JJ187" s="50"/>
      <c r="JK187" s="50"/>
      <c r="JL187" s="50"/>
      <c r="JM187" s="50"/>
      <c r="JN187" s="50"/>
      <c r="JO187" s="50"/>
      <c r="JP187" s="50"/>
      <c r="JQ187" s="50"/>
      <c r="JR187" s="50"/>
      <c r="JS187" s="50"/>
      <c r="JT187" s="50"/>
      <c r="JU187" s="50"/>
      <c r="JV187" s="50"/>
      <c r="JW187" s="50"/>
      <c r="JX187" s="50"/>
      <c r="JY187" s="50"/>
      <c r="JZ187" s="50"/>
      <c r="KA187" s="50"/>
      <c r="KB187" s="50"/>
      <c r="KC187" s="50"/>
      <c r="KD187" s="50"/>
      <c r="KE187" s="50"/>
      <c r="KF187" s="50"/>
      <c r="KG187" s="50"/>
      <c r="KH187" s="50"/>
      <c r="KI187" s="50"/>
      <c r="KJ187" s="50"/>
      <c r="KK187" s="50"/>
      <c r="KL187" s="50"/>
      <c r="KM187" s="50"/>
      <c r="KN187" s="50"/>
      <c r="KO187" s="50"/>
      <c r="KP187" s="50"/>
      <c r="KQ187" s="50"/>
      <c r="KR187" s="50"/>
      <c r="KS187" s="50"/>
      <c r="KT187" s="50"/>
      <c r="KU187" s="50"/>
      <c r="KV187" s="50"/>
      <c r="KW187" s="50"/>
      <c r="KX187" s="50"/>
      <c r="KY187" s="50"/>
      <c r="KZ187" s="50"/>
      <c r="LA187" s="50"/>
      <c r="LB187" s="50"/>
      <c r="LC187" s="50"/>
      <c r="LD187" s="50"/>
      <c r="LE187" s="50"/>
      <c r="LF187" s="50"/>
      <c r="LG187" s="50"/>
      <c r="LH187" s="50"/>
      <c r="LI187" s="50"/>
      <c r="LJ187" s="50"/>
      <c r="LK187" s="50"/>
      <c r="LL187" s="50"/>
      <c r="LM187" s="50"/>
      <c r="LN187" s="50"/>
      <c r="LO187" s="50"/>
      <c r="LP187" s="50"/>
      <c r="LQ187" s="50"/>
      <c r="LR187" s="50"/>
      <c r="LS187" s="50"/>
      <c r="LT187" s="50"/>
      <c r="LU187" s="50"/>
      <c r="LV187" s="50"/>
      <c r="LW187" s="50"/>
      <c r="LX187" s="50"/>
      <c r="LY187" s="50"/>
      <c r="LZ187" s="50"/>
      <c r="MA187" s="50"/>
      <c r="MB187" s="50"/>
      <c r="MC187" s="50"/>
      <c r="MD187" s="50"/>
      <c r="ME187" s="50"/>
      <c r="MF187" s="50"/>
      <c r="MG187" s="50"/>
      <c r="MH187" s="50"/>
      <c r="MI187" s="50"/>
      <c r="MJ187" s="50"/>
      <c r="MK187" s="50"/>
      <c r="ML187" s="50"/>
      <c r="MM187" s="50"/>
      <c r="MN187" s="50"/>
      <c r="MO187" s="50"/>
      <c r="MP187" s="50"/>
      <c r="MQ187" s="50"/>
      <c r="MR187" s="50"/>
      <c r="MS187" s="50"/>
      <c r="MT187" s="50"/>
      <c r="MU187" s="50"/>
      <c r="MV187" s="50"/>
      <c r="MW187" s="50"/>
      <c r="MX187" s="50"/>
      <c r="MY187" s="50"/>
      <c r="MZ187" s="50"/>
      <c r="NA187" s="50"/>
      <c r="NB187" s="50"/>
      <c r="NC187" s="50"/>
      <c r="ND187" s="50"/>
      <c r="NE187" s="50"/>
      <c r="NF187" s="50"/>
      <c r="NG187" s="50"/>
      <c r="NH187" s="50"/>
      <c r="NI187" s="50"/>
      <c r="NJ187" s="50"/>
      <c r="NK187" s="50"/>
      <c r="NL187" s="50"/>
      <c r="NM187" s="50"/>
      <c r="NN187" s="50"/>
      <c r="NO187" s="50"/>
      <c r="NP187" s="50"/>
      <c r="NQ187" s="50"/>
      <c r="NR187" s="50"/>
      <c r="NS187" s="50"/>
      <c r="NT187" s="50"/>
      <c r="NU187" s="50"/>
      <c r="NV187" s="50"/>
      <c r="NW187" s="50"/>
      <c r="NX187" s="50"/>
      <c r="NY187" s="50"/>
      <c r="NZ187" s="50"/>
      <c r="OA187" s="50"/>
      <c r="OB187" s="50"/>
      <c r="OC187" s="50"/>
      <c r="OD187" s="50"/>
      <c r="OE187" s="50"/>
      <c r="OF187" s="50"/>
      <c r="OG187" s="50"/>
      <c r="OH187" s="50"/>
      <c r="OI187" s="50"/>
      <c r="OJ187" s="50"/>
      <c r="OK187" s="50"/>
      <c r="OL187" s="50"/>
      <c r="OM187" s="50"/>
      <c r="ON187" s="50"/>
      <c r="OO187" s="50"/>
      <c r="OP187" s="50"/>
      <c r="OQ187" s="50"/>
      <c r="OR187" s="50"/>
      <c r="OS187" s="50"/>
      <c r="OT187" s="50"/>
      <c r="OU187" s="50"/>
      <c r="OV187" s="50"/>
      <c r="OW187" s="50"/>
      <c r="OX187" s="50"/>
      <c r="OY187" s="50"/>
      <c r="OZ187" s="50"/>
      <c r="PA187" s="50"/>
      <c r="PB187" s="50"/>
      <c r="PC187" s="50"/>
      <c r="PD187" s="50"/>
      <c r="PE187" s="50"/>
      <c r="PF187" s="50"/>
      <c r="PG187" s="50"/>
      <c r="PH187" s="50"/>
      <c r="PI187" s="50"/>
      <c r="PJ187" s="50"/>
      <c r="PK187" s="50"/>
      <c r="PL187" s="50"/>
      <c r="PM187" s="50"/>
      <c r="PN187" s="50"/>
      <c r="PO187" s="50"/>
      <c r="PP187" s="50"/>
      <c r="PQ187" s="50"/>
      <c r="PR187" s="50"/>
      <c r="PS187" s="50"/>
      <c r="PT187" s="50"/>
      <c r="PU187" s="50"/>
      <c r="PV187" s="50"/>
      <c r="PW187" s="50"/>
      <c r="PX187" s="50"/>
      <c r="PY187" s="50"/>
      <c r="PZ187" s="50"/>
      <c r="QA187" s="50"/>
      <c r="QB187" s="50"/>
      <c r="QC187" s="50"/>
      <c r="QD187" s="50"/>
      <c r="QE187" s="50"/>
      <c r="QF187" s="50"/>
      <c r="QG187" s="50"/>
      <c r="QH187" s="50"/>
      <c r="QI187" s="50"/>
      <c r="QJ187" s="50"/>
      <c r="QK187" s="50"/>
      <c r="QL187" s="50"/>
      <c r="QM187" s="50"/>
      <c r="QN187" s="50"/>
      <c r="QO187" s="50"/>
      <c r="QP187" s="50"/>
      <c r="QQ187" s="50"/>
      <c r="QR187" s="50"/>
      <c r="QS187" s="50"/>
      <c r="QT187" s="50"/>
      <c r="QU187" s="50"/>
      <c r="QV187" s="50"/>
      <c r="QW187" s="50"/>
      <c r="QX187" s="50"/>
      <c r="QY187" s="50"/>
      <c r="QZ187" s="50"/>
      <c r="RA187" s="50"/>
      <c r="RB187" s="50"/>
      <c r="RC187" s="50"/>
      <c r="RD187" s="50"/>
      <c r="RE187" s="50"/>
      <c r="RF187" s="50"/>
      <c r="RG187" s="50"/>
      <c r="RH187" s="50"/>
      <c r="RI187" s="50"/>
      <c r="RJ187" s="50"/>
      <c r="RK187" s="50"/>
      <c r="RL187" s="50"/>
      <c r="RM187" s="50"/>
      <c r="RN187" s="50"/>
      <c r="RO187" s="50"/>
      <c r="RP187" s="50"/>
      <c r="RQ187" s="50"/>
      <c r="RR187" s="50"/>
      <c r="RS187" s="50"/>
      <c r="RT187" s="50"/>
      <c r="RU187" s="50"/>
      <c r="RV187" s="50"/>
      <c r="RW187" s="50"/>
      <c r="RX187" s="50"/>
      <c r="RY187" s="50"/>
      <c r="RZ187" s="50"/>
      <c r="SA187" s="50"/>
      <c r="SB187" s="50"/>
      <c r="SC187" s="50"/>
      <c r="SD187" s="50"/>
      <c r="SE187" s="50"/>
      <c r="SF187" s="50"/>
      <c r="SG187" s="50"/>
      <c r="SH187" s="50"/>
      <c r="SI187" s="50"/>
      <c r="SJ187" s="50"/>
      <c r="SK187" s="50"/>
      <c r="SL187" s="50"/>
      <c r="SM187" s="50"/>
      <c r="SN187" s="50"/>
      <c r="SO187" s="50"/>
      <c r="SP187" s="50"/>
      <c r="SQ187" s="50"/>
      <c r="SR187" s="50"/>
      <c r="SS187" s="50"/>
      <c r="ST187" s="50"/>
      <c r="SU187" s="50"/>
      <c r="SV187" s="50"/>
      <c r="SW187" s="50"/>
      <c r="SX187" s="50"/>
      <c r="SY187" s="50"/>
      <c r="SZ187" s="50"/>
      <c r="TA187" s="50"/>
      <c r="TB187" s="50"/>
      <c r="TC187" s="50"/>
      <c r="TD187" s="50"/>
      <c r="TE187" s="50"/>
      <c r="TF187" s="50"/>
      <c r="TG187" s="50"/>
      <c r="TH187" s="50"/>
      <c r="TI187" s="50"/>
      <c r="TJ187" s="50"/>
      <c r="TK187" s="50"/>
      <c r="TL187" s="50"/>
      <c r="TM187" s="50"/>
      <c r="TN187" s="50"/>
      <c r="TO187" s="50"/>
      <c r="TP187" s="50"/>
      <c r="TQ187" s="50"/>
      <c r="TR187" s="50"/>
      <c r="TS187" s="50"/>
      <c r="TT187" s="50"/>
      <c r="TU187" s="50"/>
      <c r="TV187" s="50"/>
      <c r="TW187" s="50"/>
      <c r="TX187" s="50"/>
      <c r="TY187" s="50"/>
      <c r="TZ187" s="50"/>
      <c r="UA187" s="50"/>
      <c r="UB187" s="50"/>
      <c r="UC187" s="50"/>
      <c r="UD187" s="50"/>
      <c r="UE187" s="50"/>
      <c r="UF187" s="50"/>
      <c r="UG187" s="50"/>
      <c r="UH187" s="50"/>
      <c r="UI187" s="50"/>
      <c r="UJ187" s="50"/>
      <c r="UK187" s="50"/>
      <c r="UL187" s="50"/>
      <c r="UM187" s="50"/>
      <c r="UN187" s="50"/>
      <c r="UO187" s="50"/>
      <c r="UP187" s="50"/>
      <c r="UQ187" s="50"/>
      <c r="UR187" s="50"/>
      <c r="US187" s="50"/>
      <c r="UT187" s="50"/>
      <c r="UU187" s="50"/>
      <c r="UV187" s="50"/>
      <c r="UW187" s="50"/>
      <c r="UX187" s="50"/>
      <c r="UY187" s="50"/>
      <c r="UZ187" s="50"/>
      <c r="VA187" s="50"/>
      <c r="VB187" s="50"/>
      <c r="VC187" s="50"/>
      <c r="VD187" s="50"/>
      <c r="VE187" s="50"/>
      <c r="VF187" s="50"/>
      <c r="VG187" s="50"/>
      <c r="VH187" s="50"/>
      <c r="VI187" s="50"/>
      <c r="VJ187" s="50"/>
      <c r="VK187" s="50"/>
      <c r="VL187" s="50"/>
      <c r="VM187" s="50"/>
      <c r="VN187" s="50"/>
      <c r="VO187" s="50"/>
      <c r="VP187" s="50"/>
      <c r="VQ187" s="50"/>
      <c r="VR187" s="50"/>
      <c r="VS187" s="50"/>
      <c r="VT187" s="50"/>
      <c r="VU187" s="50"/>
      <c r="VV187" s="50"/>
      <c r="VW187" s="50"/>
      <c r="VX187" s="50"/>
      <c r="VY187" s="50"/>
      <c r="VZ187" s="50"/>
      <c r="WA187" s="50"/>
      <c r="WB187" s="50"/>
      <c r="WC187" s="50"/>
      <c r="WD187" s="50"/>
      <c r="WE187" s="50"/>
      <c r="WF187" s="50"/>
      <c r="WG187" s="50"/>
      <c r="WH187" s="50"/>
      <c r="WI187" s="50"/>
      <c r="WJ187" s="50"/>
      <c r="WK187" s="50"/>
      <c r="WL187" s="50"/>
      <c r="WM187" s="50"/>
      <c r="WN187" s="50"/>
      <c r="WO187" s="50"/>
      <c r="WP187" s="50"/>
      <c r="WQ187" s="50"/>
      <c r="WR187" s="50"/>
      <c r="WS187" s="50"/>
      <c r="WT187" s="50"/>
      <c r="WU187" s="50"/>
      <c r="WV187" s="50"/>
      <c r="WW187" s="50"/>
      <c r="WX187" s="50"/>
      <c r="WY187" s="50"/>
      <c r="WZ187" s="50"/>
      <c r="XA187" s="50"/>
      <c r="XB187" s="50"/>
      <c r="XC187" s="50"/>
      <c r="XD187" s="50"/>
      <c r="XE187" s="50"/>
      <c r="XF187" s="50"/>
      <c r="XG187" s="50"/>
      <c r="XH187" s="50"/>
      <c r="XI187" s="50"/>
      <c r="XJ187" s="50"/>
      <c r="XK187" s="50"/>
      <c r="XL187" s="50"/>
      <c r="XM187" s="50"/>
      <c r="XN187" s="50"/>
      <c r="XO187" s="50"/>
      <c r="XP187" s="50"/>
      <c r="XQ187" s="50"/>
      <c r="XR187" s="50"/>
      <c r="XS187" s="50"/>
      <c r="XT187" s="50"/>
      <c r="XU187" s="50"/>
      <c r="XV187" s="50"/>
      <c r="XW187" s="50"/>
      <c r="XX187" s="50"/>
      <c r="XY187" s="50"/>
      <c r="XZ187" s="50"/>
      <c r="YA187" s="50"/>
      <c r="YB187" s="50"/>
      <c r="YC187" s="50"/>
      <c r="YD187" s="50"/>
      <c r="YE187" s="50"/>
      <c r="YF187" s="50"/>
      <c r="YG187" s="50"/>
      <c r="YH187" s="50"/>
      <c r="YI187" s="50"/>
      <c r="YJ187" s="50"/>
      <c r="YK187" s="50"/>
      <c r="YL187" s="50"/>
      <c r="YM187" s="50"/>
      <c r="YN187" s="50"/>
      <c r="YO187" s="50"/>
      <c r="YP187" s="50"/>
      <c r="YQ187" s="50"/>
      <c r="YR187" s="50"/>
      <c r="YS187" s="50"/>
      <c r="YT187" s="50"/>
      <c r="YU187" s="50"/>
      <c r="YV187" s="50"/>
      <c r="YW187" s="50"/>
      <c r="YX187" s="50"/>
      <c r="YY187" s="50"/>
      <c r="YZ187" s="50"/>
      <c r="ZA187" s="50"/>
      <c r="ZB187" s="50"/>
      <c r="ZC187" s="50"/>
      <c r="ZD187" s="50"/>
      <c r="ZE187" s="50"/>
      <c r="ZF187" s="50"/>
      <c r="ZG187" s="50"/>
      <c r="ZH187" s="50"/>
      <c r="ZI187" s="50"/>
      <c r="ZJ187" s="50"/>
      <c r="ZK187" s="50"/>
      <c r="ZL187" s="50"/>
      <c r="ZM187" s="50"/>
      <c r="ZN187" s="50"/>
      <c r="ZO187" s="50"/>
      <c r="ZP187" s="50"/>
      <c r="ZQ187" s="50"/>
      <c r="ZR187" s="50"/>
      <c r="ZS187" s="50"/>
      <c r="ZT187" s="50"/>
      <c r="ZU187" s="50"/>
      <c r="ZV187" s="50"/>
      <c r="ZW187" s="50"/>
      <c r="ZX187" s="50"/>
      <c r="ZY187" s="50"/>
      <c r="ZZ187" s="50"/>
      <c r="AAA187" s="50"/>
      <c r="AAB187" s="50"/>
      <c r="AAC187" s="50"/>
      <c r="AAD187" s="50"/>
      <c r="AAE187" s="50"/>
      <c r="AAF187" s="50"/>
      <c r="AAG187" s="50"/>
      <c r="AAH187" s="50"/>
      <c r="AAI187" s="50"/>
      <c r="AAJ187" s="50"/>
      <c r="AAK187" s="50"/>
      <c r="AAL187" s="50"/>
      <c r="AAM187" s="50"/>
      <c r="AAN187" s="50"/>
      <c r="AAO187" s="50"/>
      <c r="AAP187" s="50"/>
      <c r="AAQ187" s="50"/>
      <c r="AAR187" s="50"/>
      <c r="AAS187" s="50"/>
      <c r="AAT187" s="50"/>
      <c r="AAU187" s="50"/>
      <c r="AAV187" s="50"/>
      <c r="AAW187" s="50"/>
      <c r="AAX187" s="50"/>
      <c r="AAY187" s="50"/>
      <c r="AAZ187" s="50"/>
      <c r="ABA187" s="50"/>
      <c r="ABB187" s="50"/>
    </row>
    <row r="188" spans="1:731" x14ac:dyDescent="0.2">
      <c r="A188" s="7"/>
      <c r="B188" s="7"/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AB188" s="50"/>
      <c r="AC188" s="50"/>
      <c r="AD188" s="50"/>
      <c r="AE188" s="50"/>
      <c r="AF188" s="50"/>
      <c r="AG188" s="50"/>
      <c r="AH188" s="50"/>
      <c r="AI188" s="50"/>
      <c r="AJ188" s="50"/>
      <c r="AK188" s="50"/>
      <c r="AL188" s="50"/>
      <c r="AM188" s="50"/>
      <c r="AN188" s="50"/>
      <c r="AO188" s="50"/>
      <c r="AP188" s="50"/>
      <c r="AQ188" s="50"/>
      <c r="AR188" s="50"/>
      <c r="AS188" s="50"/>
      <c r="AT188" s="50"/>
      <c r="AU188" s="50"/>
      <c r="AV188" s="50"/>
      <c r="AW188" s="50"/>
      <c r="AX188" s="50"/>
      <c r="AY188" s="50"/>
      <c r="AZ188" s="50"/>
      <c r="BA188" s="50"/>
      <c r="BB188" s="50"/>
      <c r="BC188" s="50"/>
      <c r="BD188" s="50"/>
      <c r="BE188" s="50"/>
      <c r="BF188" s="50"/>
      <c r="BG188" s="50"/>
      <c r="BH188" s="50"/>
      <c r="BI188" s="50"/>
      <c r="BJ188" s="50"/>
      <c r="BK188" s="50"/>
      <c r="BL188" s="50"/>
      <c r="BM188" s="50"/>
      <c r="BN188" s="50"/>
      <c r="BO188" s="50"/>
      <c r="BP188" s="50"/>
      <c r="BQ188" s="50"/>
      <c r="BR188" s="50"/>
      <c r="BS188" s="50"/>
      <c r="BT188" s="50"/>
      <c r="BU188" s="50"/>
      <c r="BV188" s="50"/>
      <c r="BW188" s="50"/>
      <c r="BX188" s="50"/>
      <c r="BY188" s="50"/>
      <c r="BZ188" s="50"/>
      <c r="CA188" s="50"/>
      <c r="CB188" s="50"/>
      <c r="CC188" s="50"/>
      <c r="CD188" s="50"/>
      <c r="CE188" s="50"/>
      <c r="CF188" s="50"/>
      <c r="CG188" s="50"/>
      <c r="CH188" s="50"/>
      <c r="CI188" s="50"/>
      <c r="CJ188" s="50"/>
      <c r="CK188" s="50"/>
      <c r="CL188" s="50"/>
      <c r="CM188" s="50"/>
      <c r="CN188" s="50"/>
      <c r="CO188" s="50"/>
      <c r="CP188" s="50"/>
      <c r="CQ188" s="50"/>
      <c r="CR188" s="50"/>
      <c r="CS188" s="50"/>
      <c r="CT188" s="50"/>
      <c r="CU188" s="50"/>
      <c r="CV188" s="50"/>
      <c r="CW188" s="50"/>
      <c r="CX188" s="50"/>
      <c r="CY188" s="50"/>
      <c r="CZ188" s="50"/>
      <c r="DA188" s="50"/>
      <c r="DB188" s="50"/>
      <c r="DC188" s="50"/>
      <c r="DD188" s="50"/>
      <c r="DE188" s="50"/>
      <c r="DF188" s="50"/>
      <c r="DG188" s="50"/>
      <c r="DH188" s="50"/>
      <c r="DI188" s="50"/>
      <c r="DJ188" s="50"/>
      <c r="DK188" s="50"/>
      <c r="DL188" s="50"/>
      <c r="DM188" s="50"/>
      <c r="DN188" s="50"/>
      <c r="DO188" s="50"/>
      <c r="DP188" s="50"/>
      <c r="DQ188" s="50"/>
      <c r="DR188" s="50"/>
      <c r="DS188" s="50"/>
      <c r="DT188" s="50"/>
      <c r="DU188" s="50"/>
      <c r="DV188" s="50"/>
      <c r="DW188" s="50"/>
      <c r="DX188" s="50"/>
      <c r="DY188" s="50"/>
      <c r="DZ188" s="50"/>
      <c r="EA188" s="50"/>
      <c r="EB188" s="50"/>
      <c r="EC188" s="50"/>
      <c r="ED188" s="50"/>
      <c r="EE188" s="50"/>
      <c r="EF188" s="50"/>
      <c r="EG188" s="50"/>
      <c r="EH188" s="50"/>
      <c r="EI188" s="50"/>
      <c r="EJ188" s="50"/>
      <c r="EK188" s="50"/>
      <c r="EL188" s="50"/>
      <c r="EM188" s="50"/>
      <c r="EN188" s="50"/>
      <c r="EO188" s="50"/>
      <c r="EP188" s="50"/>
      <c r="EQ188" s="50"/>
      <c r="ER188" s="50"/>
      <c r="ES188" s="50"/>
      <c r="ET188" s="50"/>
      <c r="EU188" s="50"/>
      <c r="EV188" s="50"/>
      <c r="EW188" s="50"/>
      <c r="EX188" s="50"/>
      <c r="EY188" s="50"/>
      <c r="EZ188" s="50"/>
      <c r="FA188" s="50"/>
      <c r="FB188" s="50"/>
      <c r="FC188" s="50"/>
      <c r="FD188" s="50"/>
      <c r="FE188" s="50"/>
      <c r="FF188" s="50"/>
      <c r="FG188" s="50"/>
      <c r="FH188" s="50"/>
      <c r="FI188" s="50"/>
      <c r="FJ188" s="50"/>
      <c r="FK188" s="50"/>
      <c r="FL188" s="50"/>
      <c r="FM188" s="50"/>
      <c r="FN188" s="50"/>
      <c r="FO188" s="50"/>
      <c r="FP188" s="50"/>
      <c r="FQ188" s="50"/>
      <c r="FR188" s="50"/>
      <c r="FS188" s="50"/>
      <c r="FT188" s="50"/>
      <c r="FU188" s="50"/>
      <c r="FV188" s="50"/>
      <c r="FW188" s="50"/>
      <c r="FX188" s="50"/>
      <c r="FY188" s="50"/>
      <c r="FZ188" s="50"/>
      <c r="GA188" s="50"/>
      <c r="GB188" s="50"/>
      <c r="GC188" s="50"/>
      <c r="GD188" s="50"/>
      <c r="GE188" s="50"/>
      <c r="GF188" s="50"/>
      <c r="GG188" s="50"/>
      <c r="GH188" s="50"/>
      <c r="GI188" s="50"/>
      <c r="GJ188" s="50"/>
      <c r="GK188" s="50"/>
      <c r="GL188" s="50"/>
      <c r="GM188" s="50"/>
      <c r="GN188" s="50"/>
      <c r="GO188" s="50"/>
      <c r="GP188" s="50"/>
      <c r="GQ188" s="50"/>
      <c r="GR188" s="50"/>
      <c r="GS188" s="50"/>
      <c r="GT188" s="50"/>
      <c r="GU188" s="50"/>
      <c r="GV188" s="50"/>
      <c r="GW188" s="50"/>
      <c r="GX188" s="50"/>
      <c r="GY188" s="50"/>
      <c r="GZ188" s="50"/>
      <c r="HA188" s="50"/>
      <c r="HB188" s="50"/>
      <c r="HC188" s="50"/>
      <c r="HD188" s="50"/>
      <c r="HE188" s="50"/>
      <c r="HF188" s="50"/>
      <c r="HG188" s="50"/>
      <c r="HH188" s="50"/>
      <c r="HI188" s="50"/>
      <c r="HJ188" s="50"/>
      <c r="HK188" s="50"/>
      <c r="HL188" s="50"/>
      <c r="HM188" s="50"/>
      <c r="HN188" s="50"/>
      <c r="HO188" s="50"/>
      <c r="HP188" s="50"/>
      <c r="HQ188" s="50"/>
      <c r="HR188" s="50"/>
      <c r="HS188" s="50"/>
      <c r="HT188" s="50"/>
      <c r="HU188" s="50"/>
      <c r="HV188" s="50"/>
      <c r="HW188" s="50"/>
      <c r="HX188" s="50"/>
      <c r="HY188" s="50"/>
      <c r="HZ188" s="50"/>
      <c r="IA188" s="50"/>
      <c r="IB188" s="50"/>
      <c r="IC188" s="50"/>
      <c r="ID188" s="50"/>
      <c r="IE188" s="50"/>
      <c r="IF188" s="50"/>
      <c r="IG188" s="50"/>
      <c r="IH188" s="50"/>
      <c r="II188" s="50"/>
      <c r="IJ188" s="50"/>
      <c r="IK188" s="50"/>
      <c r="IL188" s="50"/>
      <c r="IM188" s="50"/>
      <c r="IN188" s="50"/>
      <c r="IO188" s="50"/>
      <c r="IP188" s="50"/>
      <c r="IQ188" s="50"/>
      <c r="IR188" s="50"/>
      <c r="IS188" s="50"/>
      <c r="IT188" s="50"/>
      <c r="IU188" s="50"/>
      <c r="IV188" s="50"/>
      <c r="IW188" s="50"/>
      <c r="IX188" s="50"/>
      <c r="IY188" s="50"/>
      <c r="IZ188" s="50"/>
      <c r="JA188" s="50"/>
      <c r="JB188" s="50"/>
      <c r="JC188" s="50"/>
      <c r="JD188" s="50"/>
      <c r="JE188" s="50"/>
      <c r="JF188" s="50"/>
      <c r="JG188" s="50"/>
      <c r="JH188" s="50"/>
      <c r="JI188" s="50"/>
      <c r="JJ188" s="50"/>
      <c r="JK188" s="50"/>
      <c r="JL188" s="50"/>
      <c r="JM188" s="50"/>
      <c r="JN188" s="50"/>
      <c r="JO188" s="50"/>
      <c r="JP188" s="50"/>
      <c r="JQ188" s="50"/>
      <c r="JR188" s="50"/>
      <c r="JS188" s="50"/>
      <c r="JT188" s="50"/>
      <c r="JU188" s="50"/>
      <c r="JV188" s="50"/>
      <c r="JW188" s="50"/>
      <c r="JX188" s="50"/>
      <c r="JY188" s="50"/>
      <c r="JZ188" s="50"/>
      <c r="KA188" s="50"/>
      <c r="KB188" s="50"/>
      <c r="KC188" s="50"/>
      <c r="KD188" s="50"/>
      <c r="KE188" s="50"/>
      <c r="KF188" s="50"/>
      <c r="KG188" s="50"/>
      <c r="KH188" s="50"/>
      <c r="KI188" s="50"/>
      <c r="KJ188" s="50"/>
      <c r="KK188" s="50"/>
      <c r="KL188" s="50"/>
      <c r="KM188" s="50"/>
      <c r="KN188" s="50"/>
      <c r="KO188" s="50"/>
      <c r="KP188" s="50"/>
      <c r="KQ188" s="50"/>
      <c r="KR188" s="50"/>
      <c r="KS188" s="50"/>
      <c r="KT188" s="50"/>
      <c r="KU188" s="50"/>
      <c r="KV188" s="50"/>
      <c r="KW188" s="50"/>
      <c r="KX188" s="50"/>
      <c r="KY188" s="50"/>
      <c r="KZ188" s="50"/>
      <c r="LA188" s="50"/>
      <c r="LB188" s="50"/>
      <c r="LC188" s="50"/>
      <c r="LD188" s="50"/>
      <c r="LE188" s="50"/>
      <c r="LF188" s="50"/>
      <c r="LG188" s="50"/>
      <c r="LH188" s="50"/>
      <c r="LI188" s="50"/>
      <c r="LJ188" s="50"/>
      <c r="LK188" s="50"/>
      <c r="LL188" s="50"/>
      <c r="LM188" s="50"/>
      <c r="LN188" s="50"/>
      <c r="LO188" s="50"/>
      <c r="LP188" s="50"/>
      <c r="LQ188" s="50"/>
      <c r="LR188" s="50"/>
      <c r="LS188" s="50"/>
      <c r="LT188" s="50"/>
      <c r="LU188" s="50"/>
      <c r="LV188" s="50"/>
      <c r="LW188" s="50"/>
      <c r="LX188" s="50"/>
      <c r="LY188" s="50"/>
      <c r="LZ188" s="50"/>
      <c r="MA188" s="50"/>
      <c r="MB188" s="50"/>
      <c r="MC188" s="50"/>
      <c r="MD188" s="50"/>
      <c r="ME188" s="50"/>
      <c r="MF188" s="50"/>
      <c r="MG188" s="50"/>
      <c r="MH188" s="50"/>
      <c r="MI188" s="50"/>
      <c r="MJ188" s="50"/>
      <c r="MK188" s="50"/>
      <c r="ML188" s="50"/>
      <c r="MM188" s="50"/>
      <c r="MN188" s="50"/>
      <c r="MO188" s="50"/>
      <c r="MP188" s="50"/>
      <c r="MQ188" s="50"/>
      <c r="MR188" s="50"/>
      <c r="MS188" s="50"/>
      <c r="MT188" s="50"/>
      <c r="MU188" s="50"/>
      <c r="MV188" s="50"/>
      <c r="MW188" s="50"/>
      <c r="MX188" s="50"/>
      <c r="MY188" s="50"/>
      <c r="MZ188" s="50"/>
      <c r="NA188" s="50"/>
      <c r="NB188" s="50"/>
      <c r="NC188" s="50"/>
      <c r="ND188" s="50"/>
      <c r="NE188" s="50"/>
      <c r="NF188" s="50"/>
      <c r="NG188" s="50"/>
      <c r="NH188" s="50"/>
      <c r="NI188" s="50"/>
      <c r="NJ188" s="50"/>
      <c r="NK188" s="50"/>
      <c r="NL188" s="50"/>
      <c r="NM188" s="50"/>
      <c r="NN188" s="50"/>
      <c r="NO188" s="50"/>
      <c r="NP188" s="50"/>
      <c r="NQ188" s="50"/>
      <c r="NR188" s="50"/>
      <c r="NS188" s="50"/>
      <c r="NT188" s="50"/>
      <c r="NU188" s="50"/>
      <c r="NV188" s="50"/>
      <c r="NW188" s="50"/>
      <c r="NX188" s="50"/>
      <c r="NY188" s="50"/>
      <c r="NZ188" s="50"/>
      <c r="OA188" s="50"/>
      <c r="OB188" s="50"/>
      <c r="OC188" s="50"/>
      <c r="OD188" s="50"/>
      <c r="OE188" s="50"/>
      <c r="OF188" s="50"/>
      <c r="OG188" s="50"/>
      <c r="OH188" s="50"/>
      <c r="OI188" s="50"/>
      <c r="OJ188" s="50"/>
      <c r="OK188" s="50"/>
      <c r="OL188" s="50"/>
      <c r="OM188" s="50"/>
      <c r="ON188" s="50"/>
      <c r="OO188" s="50"/>
      <c r="OP188" s="50"/>
      <c r="OQ188" s="50"/>
      <c r="OR188" s="50"/>
      <c r="OS188" s="50"/>
      <c r="OT188" s="50"/>
      <c r="OU188" s="50"/>
      <c r="OV188" s="50"/>
      <c r="OW188" s="50"/>
      <c r="OX188" s="50"/>
      <c r="OY188" s="50"/>
      <c r="OZ188" s="50"/>
      <c r="PA188" s="50"/>
      <c r="PB188" s="50"/>
      <c r="PC188" s="50"/>
      <c r="PD188" s="50"/>
      <c r="PE188" s="50"/>
      <c r="PF188" s="50"/>
      <c r="PG188" s="50"/>
      <c r="PH188" s="50"/>
      <c r="PI188" s="50"/>
      <c r="PJ188" s="50"/>
      <c r="PK188" s="50"/>
      <c r="PL188" s="50"/>
      <c r="PM188" s="50"/>
      <c r="PN188" s="50"/>
      <c r="PO188" s="50"/>
      <c r="PP188" s="50"/>
      <c r="PQ188" s="50"/>
      <c r="PR188" s="50"/>
      <c r="PS188" s="50"/>
      <c r="PT188" s="50"/>
      <c r="PU188" s="50"/>
      <c r="PV188" s="50"/>
      <c r="PW188" s="50"/>
      <c r="PX188" s="50"/>
      <c r="PY188" s="50"/>
      <c r="PZ188" s="50"/>
      <c r="QA188" s="50"/>
      <c r="QB188" s="50"/>
      <c r="QC188" s="50"/>
      <c r="QD188" s="50"/>
      <c r="QE188" s="50"/>
      <c r="QF188" s="50"/>
      <c r="QG188" s="50"/>
      <c r="QH188" s="50"/>
      <c r="QI188" s="50"/>
      <c r="QJ188" s="50"/>
      <c r="QK188" s="50"/>
      <c r="QL188" s="50"/>
      <c r="QM188" s="50"/>
      <c r="QN188" s="50"/>
      <c r="QO188" s="50"/>
      <c r="QP188" s="50"/>
      <c r="QQ188" s="50"/>
      <c r="QR188" s="50"/>
      <c r="QS188" s="50"/>
      <c r="QT188" s="50"/>
      <c r="QU188" s="50"/>
      <c r="QV188" s="50"/>
      <c r="QW188" s="50"/>
      <c r="QX188" s="50"/>
      <c r="QY188" s="50"/>
      <c r="QZ188" s="50"/>
      <c r="RA188" s="50"/>
      <c r="RB188" s="50"/>
      <c r="RC188" s="50"/>
      <c r="RD188" s="50"/>
      <c r="RE188" s="50"/>
      <c r="RF188" s="50"/>
      <c r="RG188" s="50"/>
      <c r="RH188" s="50"/>
      <c r="RI188" s="50"/>
      <c r="RJ188" s="50"/>
      <c r="RK188" s="50"/>
      <c r="RL188" s="50"/>
      <c r="RM188" s="50"/>
      <c r="RN188" s="50"/>
      <c r="RO188" s="50"/>
      <c r="RP188" s="50"/>
      <c r="RQ188" s="50"/>
      <c r="RR188" s="50"/>
      <c r="RS188" s="50"/>
      <c r="RT188" s="50"/>
      <c r="RU188" s="50"/>
      <c r="RV188" s="50"/>
      <c r="RW188" s="50"/>
      <c r="RX188" s="50"/>
      <c r="RY188" s="50"/>
      <c r="RZ188" s="50"/>
      <c r="SA188" s="50"/>
      <c r="SB188" s="50"/>
      <c r="SC188" s="50"/>
      <c r="SD188" s="50"/>
      <c r="SE188" s="50"/>
      <c r="SF188" s="50"/>
      <c r="SG188" s="50"/>
      <c r="SH188" s="50"/>
      <c r="SI188" s="50"/>
      <c r="SJ188" s="50"/>
      <c r="SK188" s="50"/>
      <c r="SL188" s="50"/>
      <c r="SM188" s="50"/>
      <c r="SN188" s="50"/>
      <c r="SO188" s="50"/>
      <c r="SP188" s="50"/>
      <c r="SQ188" s="50"/>
      <c r="SR188" s="50"/>
      <c r="SS188" s="50"/>
      <c r="ST188" s="50"/>
      <c r="SU188" s="50"/>
      <c r="SV188" s="50"/>
      <c r="SW188" s="50"/>
      <c r="SX188" s="50"/>
      <c r="SY188" s="50"/>
      <c r="SZ188" s="50"/>
      <c r="TA188" s="50"/>
      <c r="TB188" s="50"/>
      <c r="TC188" s="50"/>
      <c r="TD188" s="50"/>
      <c r="TE188" s="50"/>
      <c r="TF188" s="50"/>
      <c r="TG188" s="50"/>
      <c r="TH188" s="50"/>
      <c r="TI188" s="50"/>
      <c r="TJ188" s="50"/>
      <c r="TK188" s="50"/>
      <c r="TL188" s="50"/>
      <c r="TM188" s="50"/>
      <c r="TN188" s="50"/>
      <c r="TO188" s="50"/>
      <c r="TP188" s="50"/>
      <c r="TQ188" s="50"/>
      <c r="TR188" s="50"/>
      <c r="TS188" s="50"/>
      <c r="TT188" s="50"/>
      <c r="TU188" s="50"/>
      <c r="TV188" s="50"/>
      <c r="TW188" s="50"/>
      <c r="TX188" s="50"/>
      <c r="TY188" s="50"/>
      <c r="TZ188" s="50"/>
      <c r="UA188" s="50"/>
      <c r="UB188" s="50"/>
      <c r="UC188" s="50"/>
      <c r="UD188" s="50"/>
      <c r="UE188" s="50"/>
      <c r="UF188" s="50"/>
      <c r="UG188" s="50"/>
      <c r="UH188" s="50"/>
      <c r="UI188" s="50"/>
      <c r="UJ188" s="50"/>
      <c r="UK188" s="50"/>
      <c r="UL188" s="50"/>
      <c r="UM188" s="50"/>
      <c r="UN188" s="50"/>
      <c r="UO188" s="50"/>
      <c r="UP188" s="50"/>
      <c r="UQ188" s="50"/>
      <c r="UR188" s="50"/>
      <c r="US188" s="50"/>
      <c r="UT188" s="50"/>
      <c r="UU188" s="50"/>
      <c r="UV188" s="50"/>
      <c r="UW188" s="50"/>
      <c r="UX188" s="50"/>
      <c r="UY188" s="50"/>
      <c r="UZ188" s="50"/>
      <c r="VA188" s="50"/>
      <c r="VB188" s="50"/>
      <c r="VC188" s="50"/>
      <c r="VD188" s="50"/>
      <c r="VE188" s="50"/>
      <c r="VF188" s="50"/>
      <c r="VG188" s="50"/>
      <c r="VH188" s="50"/>
      <c r="VI188" s="50"/>
      <c r="VJ188" s="50"/>
      <c r="VK188" s="50"/>
      <c r="VL188" s="50"/>
      <c r="VM188" s="50"/>
      <c r="VN188" s="50"/>
      <c r="VO188" s="50"/>
      <c r="VP188" s="50"/>
      <c r="VQ188" s="50"/>
      <c r="VR188" s="50"/>
      <c r="VS188" s="50"/>
      <c r="VT188" s="50"/>
      <c r="VU188" s="50"/>
      <c r="VV188" s="50"/>
      <c r="VW188" s="50"/>
      <c r="VX188" s="50"/>
      <c r="VY188" s="50"/>
      <c r="VZ188" s="50"/>
      <c r="WA188" s="50"/>
      <c r="WB188" s="50"/>
      <c r="WC188" s="50"/>
      <c r="WD188" s="50"/>
      <c r="WE188" s="50"/>
      <c r="WF188" s="50"/>
      <c r="WG188" s="50"/>
      <c r="WH188" s="50"/>
      <c r="WI188" s="50"/>
      <c r="WJ188" s="50"/>
      <c r="WK188" s="50"/>
      <c r="WL188" s="50"/>
      <c r="WM188" s="50"/>
      <c r="WN188" s="50"/>
      <c r="WO188" s="50"/>
      <c r="WP188" s="50"/>
      <c r="WQ188" s="50"/>
      <c r="WR188" s="50"/>
      <c r="WS188" s="50"/>
      <c r="WT188" s="50"/>
      <c r="WU188" s="50"/>
      <c r="WV188" s="50"/>
      <c r="WW188" s="50"/>
      <c r="WX188" s="50"/>
      <c r="WY188" s="50"/>
      <c r="WZ188" s="50"/>
      <c r="XA188" s="50"/>
      <c r="XB188" s="50"/>
      <c r="XC188" s="50"/>
      <c r="XD188" s="50"/>
      <c r="XE188" s="50"/>
      <c r="XF188" s="50"/>
      <c r="XG188" s="50"/>
      <c r="XH188" s="50"/>
      <c r="XI188" s="50"/>
      <c r="XJ188" s="50"/>
      <c r="XK188" s="50"/>
      <c r="XL188" s="50"/>
      <c r="XM188" s="50"/>
      <c r="XN188" s="50"/>
      <c r="XO188" s="50"/>
      <c r="XP188" s="50"/>
      <c r="XQ188" s="50"/>
      <c r="XR188" s="50"/>
      <c r="XS188" s="50"/>
      <c r="XT188" s="50"/>
      <c r="XU188" s="50"/>
      <c r="XV188" s="50"/>
      <c r="XW188" s="50"/>
      <c r="XX188" s="50"/>
      <c r="XY188" s="50"/>
      <c r="XZ188" s="50"/>
      <c r="YA188" s="50"/>
      <c r="YB188" s="50"/>
      <c r="YC188" s="50"/>
      <c r="YD188" s="50"/>
      <c r="YE188" s="50"/>
      <c r="YF188" s="50"/>
      <c r="YG188" s="50"/>
      <c r="YH188" s="50"/>
      <c r="YI188" s="50"/>
      <c r="YJ188" s="50"/>
      <c r="YK188" s="50"/>
      <c r="YL188" s="50"/>
      <c r="YM188" s="50"/>
      <c r="YN188" s="50"/>
      <c r="YO188" s="50"/>
      <c r="YP188" s="50"/>
      <c r="YQ188" s="50"/>
      <c r="YR188" s="50"/>
      <c r="YS188" s="50"/>
      <c r="YT188" s="50"/>
      <c r="YU188" s="50"/>
      <c r="YV188" s="50"/>
      <c r="YW188" s="50"/>
      <c r="YX188" s="50"/>
      <c r="YY188" s="50"/>
      <c r="YZ188" s="50"/>
      <c r="ZA188" s="50"/>
      <c r="ZB188" s="50"/>
      <c r="ZC188" s="50"/>
      <c r="ZD188" s="50"/>
      <c r="ZE188" s="50"/>
      <c r="ZF188" s="50"/>
      <c r="ZG188" s="50"/>
      <c r="ZH188" s="50"/>
      <c r="ZI188" s="50"/>
      <c r="ZJ188" s="50"/>
      <c r="ZK188" s="50"/>
      <c r="ZL188" s="50"/>
      <c r="ZM188" s="50"/>
      <c r="ZN188" s="50"/>
      <c r="ZO188" s="50"/>
      <c r="ZP188" s="50"/>
      <c r="ZQ188" s="50"/>
      <c r="ZR188" s="50"/>
      <c r="ZS188" s="50"/>
      <c r="ZT188" s="50"/>
      <c r="ZU188" s="50"/>
      <c r="ZV188" s="50"/>
      <c r="ZW188" s="50"/>
      <c r="ZX188" s="50"/>
      <c r="ZY188" s="50"/>
      <c r="ZZ188" s="50"/>
      <c r="AAA188" s="50"/>
      <c r="AAB188" s="50"/>
      <c r="AAC188" s="50"/>
      <c r="AAD188" s="50"/>
      <c r="AAE188" s="50"/>
      <c r="AAF188" s="50"/>
      <c r="AAG188" s="50"/>
      <c r="AAH188" s="50"/>
      <c r="AAI188" s="50"/>
      <c r="AAJ188" s="50"/>
      <c r="AAK188" s="50"/>
      <c r="AAL188" s="50"/>
      <c r="AAM188" s="50"/>
      <c r="AAN188" s="50"/>
      <c r="AAO188" s="50"/>
      <c r="AAP188" s="50"/>
      <c r="AAQ188" s="50"/>
      <c r="AAR188" s="50"/>
      <c r="AAS188" s="50"/>
      <c r="AAT188" s="50"/>
      <c r="AAU188" s="50"/>
      <c r="AAV188" s="50"/>
      <c r="AAW188" s="50"/>
      <c r="AAX188" s="50"/>
      <c r="AAY188" s="50"/>
      <c r="AAZ188" s="50"/>
      <c r="ABA188" s="50"/>
      <c r="ABB188" s="50"/>
    </row>
    <row r="189" spans="1:731" s="7" customFormat="1" ht="34.5" customHeight="1" x14ac:dyDescent="0.2">
      <c r="A189" s="156" t="s">
        <v>108</v>
      </c>
      <c r="B189" s="156"/>
      <c r="C189" s="156"/>
      <c r="D189" s="156"/>
      <c r="E189" s="156"/>
      <c r="F189" s="156"/>
      <c r="G189" s="156"/>
      <c r="H189" s="156"/>
      <c r="I189" s="156"/>
      <c r="J189" s="156"/>
      <c r="K189" s="156"/>
      <c r="L189" s="156"/>
      <c r="M189" s="156"/>
      <c r="N189" s="156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50"/>
      <c r="AC189" s="50"/>
      <c r="AD189" s="50"/>
      <c r="AE189" s="50"/>
      <c r="AF189" s="50"/>
      <c r="AG189" s="50"/>
      <c r="AH189" s="50"/>
      <c r="AI189" s="50"/>
      <c r="AJ189" s="50"/>
      <c r="AK189" s="50"/>
      <c r="AL189" s="50"/>
      <c r="AM189" s="50"/>
      <c r="AN189" s="50"/>
      <c r="AO189" s="50"/>
      <c r="AP189" s="50"/>
      <c r="AQ189" s="50"/>
      <c r="AR189" s="50"/>
      <c r="AS189" s="50"/>
      <c r="AT189" s="50"/>
      <c r="AU189" s="50"/>
      <c r="AV189" s="50"/>
      <c r="AW189" s="50"/>
      <c r="AX189" s="50"/>
      <c r="AY189" s="50"/>
      <c r="AZ189" s="50"/>
      <c r="BA189" s="50"/>
      <c r="BB189" s="50"/>
      <c r="BC189" s="50"/>
      <c r="BD189" s="50"/>
      <c r="BE189" s="50"/>
      <c r="BF189" s="50"/>
      <c r="BG189" s="50"/>
      <c r="BH189" s="50"/>
      <c r="BI189" s="50"/>
      <c r="BJ189" s="50"/>
      <c r="BK189" s="50"/>
      <c r="BL189" s="50"/>
      <c r="BM189" s="50"/>
      <c r="BN189" s="50"/>
      <c r="BO189" s="50"/>
      <c r="BP189" s="50"/>
      <c r="BQ189" s="50"/>
      <c r="BR189" s="50"/>
      <c r="BS189" s="50"/>
      <c r="BT189" s="50"/>
      <c r="BU189" s="50"/>
      <c r="BV189" s="50"/>
      <c r="BW189" s="50"/>
      <c r="BX189" s="50"/>
      <c r="BY189" s="50"/>
      <c r="BZ189" s="50"/>
      <c r="CA189" s="50"/>
      <c r="CB189" s="50"/>
      <c r="CC189" s="50"/>
      <c r="CD189" s="50"/>
      <c r="CE189" s="50"/>
      <c r="CF189" s="50"/>
      <c r="CG189" s="50"/>
      <c r="CH189" s="50"/>
      <c r="CI189" s="50"/>
      <c r="CJ189" s="50"/>
      <c r="CK189" s="50"/>
      <c r="CL189" s="50"/>
      <c r="CM189" s="50"/>
      <c r="CN189" s="50"/>
      <c r="CO189" s="50"/>
      <c r="CP189" s="50"/>
      <c r="CQ189" s="50"/>
      <c r="CR189" s="50"/>
      <c r="CS189" s="50"/>
      <c r="CT189" s="50"/>
      <c r="CU189" s="50"/>
      <c r="CV189" s="50"/>
      <c r="CW189" s="50"/>
      <c r="CX189" s="50"/>
      <c r="CY189" s="50"/>
      <c r="CZ189" s="50"/>
      <c r="DA189" s="50"/>
      <c r="DB189" s="50"/>
      <c r="DC189" s="50"/>
      <c r="DD189" s="50"/>
      <c r="DE189" s="50"/>
      <c r="DF189" s="50"/>
      <c r="DG189" s="50"/>
      <c r="DH189" s="50"/>
      <c r="DI189" s="50"/>
      <c r="DJ189" s="50"/>
      <c r="DK189" s="50"/>
      <c r="DL189" s="50"/>
      <c r="DM189" s="50"/>
      <c r="DN189" s="50"/>
      <c r="DO189" s="50"/>
      <c r="DP189" s="50"/>
      <c r="DQ189" s="50"/>
      <c r="DR189" s="50"/>
      <c r="DS189" s="50"/>
      <c r="DT189" s="50"/>
      <c r="DU189" s="50"/>
      <c r="DV189" s="50"/>
      <c r="DW189" s="50"/>
      <c r="DX189" s="50"/>
      <c r="DY189" s="50"/>
      <c r="DZ189" s="50"/>
      <c r="EA189" s="50"/>
      <c r="EB189" s="50"/>
      <c r="EC189" s="50"/>
      <c r="ED189" s="50"/>
      <c r="EE189" s="50"/>
      <c r="EF189" s="50"/>
      <c r="EG189" s="50"/>
      <c r="EH189" s="50"/>
      <c r="EI189" s="50"/>
      <c r="EJ189" s="50"/>
      <c r="EK189" s="50"/>
      <c r="EL189" s="50"/>
      <c r="EM189" s="50"/>
      <c r="EN189" s="50"/>
      <c r="EO189" s="50"/>
      <c r="EP189" s="50"/>
      <c r="EQ189" s="50"/>
      <c r="ER189" s="50"/>
      <c r="ES189" s="50"/>
      <c r="ET189" s="50"/>
      <c r="EU189" s="50"/>
      <c r="EV189" s="50"/>
      <c r="EW189" s="50"/>
      <c r="EX189" s="50"/>
      <c r="EY189" s="50"/>
      <c r="EZ189" s="50"/>
      <c r="FA189" s="50"/>
      <c r="FB189" s="50"/>
      <c r="FC189" s="50"/>
      <c r="FD189" s="50"/>
      <c r="FE189" s="50"/>
      <c r="FF189" s="50"/>
      <c r="FG189" s="50"/>
      <c r="FH189" s="50"/>
      <c r="FI189" s="50"/>
      <c r="FJ189" s="50"/>
      <c r="FK189" s="50"/>
      <c r="FL189" s="50"/>
      <c r="FM189" s="50"/>
      <c r="FN189" s="50"/>
      <c r="FO189" s="50"/>
      <c r="FP189" s="50"/>
      <c r="FQ189" s="50"/>
      <c r="FR189" s="50"/>
      <c r="FS189" s="50"/>
      <c r="FT189" s="50"/>
      <c r="FU189" s="50"/>
      <c r="FV189" s="50"/>
      <c r="FW189" s="50"/>
      <c r="FX189" s="50"/>
      <c r="FY189" s="50"/>
      <c r="FZ189" s="50"/>
      <c r="GA189" s="50"/>
      <c r="GB189" s="50"/>
      <c r="GC189" s="50"/>
      <c r="GD189" s="50"/>
      <c r="GE189" s="50"/>
      <c r="GF189" s="50"/>
      <c r="GG189" s="50"/>
      <c r="GH189" s="50"/>
      <c r="GI189" s="50"/>
      <c r="GJ189" s="50"/>
      <c r="GK189" s="50"/>
      <c r="GL189" s="50"/>
      <c r="GM189" s="50"/>
      <c r="GN189" s="50"/>
      <c r="GO189" s="50"/>
      <c r="GP189" s="50"/>
      <c r="GQ189" s="50"/>
      <c r="GR189" s="50"/>
      <c r="GS189" s="50"/>
      <c r="GT189" s="50"/>
      <c r="GU189" s="50"/>
      <c r="GV189" s="50"/>
      <c r="GW189" s="50"/>
      <c r="GX189" s="50"/>
      <c r="GY189" s="50"/>
      <c r="GZ189" s="50"/>
      <c r="HA189" s="50"/>
      <c r="HB189" s="50"/>
      <c r="HC189" s="50"/>
      <c r="HD189" s="50"/>
      <c r="HE189" s="50"/>
      <c r="HF189" s="50"/>
      <c r="HG189" s="50"/>
      <c r="HH189" s="50"/>
      <c r="HI189" s="50"/>
      <c r="HJ189" s="50"/>
      <c r="HK189" s="50"/>
      <c r="HL189" s="50"/>
      <c r="HM189" s="50"/>
      <c r="HN189" s="50"/>
      <c r="HO189" s="50"/>
      <c r="HP189" s="50"/>
      <c r="HQ189" s="50"/>
      <c r="HR189" s="50"/>
      <c r="HS189" s="50"/>
      <c r="HT189" s="50"/>
      <c r="HU189" s="50"/>
      <c r="HV189" s="50"/>
      <c r="HW189" s="50"/>
      <c r="HX189" s="50"/>
      <c r="HY189" s="50"/>
      <c r="HZ189" s="50"/>
      <c r="IA189" s="50"/>
      <c r="IB189" s="50"/>
      <c r="IC189" s="50"/>
      <c r="ID189" s="50"/>
      <c r="IE189" s="50"/>
      <c r="IF189" s="50"/>
      <c r="IG189" s="50"/>
      <c r="IH189" s="50"/>
      <c r="II189" s="50"/>
      <c r="IJ189" s="50"/>
      <c r="IK189" s="50"/>
      <c r="IL189" s="50"/>
      <c r="IM189" s="50"/>
      <c r="IN189" s="50"/>
      <c r="IO189" s="50"/>
      <c r="IP189" s="50"/>
      <c r="IQ189" s="50"/>
      <c r="IR189" s="50"/>
      <c r="IS189" s="50"/>
      <c r="IT189" s="50"/>
      <c r="IU189" s="50"/>
      <c r="IV189" s="50"/>
      <c r="IW189" s="50"/>
      <c r="IX189" s="50"/>
      <c r="IY189" s="50"/>
      <c r="IZ189" s="50"/>
      <c r="JA189" s="50"/>
      <c r="JB189" s="50"/>
      <c r="JC189" s="50"/>
      <c r="JD189" s="50"/>
      <c r="JE189" s="50"/>
      <c r="JF189" s="50"/>
      <c r="JG189" s="50"/>
      <c r="JH189" s="50"/>
      <c r="JI189" s="50"/>
      <c r="JJ189" s="50"/>
      <c r="JK189" s="50"/>
      <c r="JL189" s="50"/>
      <c r="JM189" s="50"/>
      <c r="JN189" s="50"/>
      <c r="JO189" s="50"/>
      <c r="JP189" s="50"/>
      <c r="JQ189" s="50"/>
      <c r="JR189" s="50"/>
      <c r="JS189" s="50"/>
      <c r="JT189" s="50"/>
      <c r="JU189" s="50"/>
      <c r="JV189" s="50"/>
      <c r="JW189" s="50"/>
      <c r="JX189" s="50"/>
      <c r="JY189" s="50"/>
      <c r="JZ189" s="50"/>
      <c r="KA189" s="50"/>
      <c r="KB189" s="50"/>
      <c r="KC189" s="50"/>
      <c r="KD189" s="50"/>
      <c r="KE189" s="50"/>
      <c r="KF189" s="50"/>
      <c r="KG189" s="50"/>
      <c r="KH189" s="50"/>
      <c r="KI189" s="50"/>
      <c r="KJ189" s="50"/>
      <c r="KK189" s="50"/>
      <c r="KL189" s="50"/>
      <c r="KM189" s="50"/>
      <c r="KN189" s="50"/>
      <c r="KO189" s="50"/>
      <c r="KP189" s="50"/>
      <c r="KQ189" s="50"/>
      <c r="KR189" s="50"/>
      <c r="KS189" s="50"/>
      <c r="KT189" s="50"/>
      <c r="KU189" s="50"/>
      <c r="KV189" s="50"/>
      <c r="KW189" s="50"/>
      <c r="KX189" s="50"/>
      <c r="KY189" s="50"/>
      <c r="KZ189" s="50"/>
      <c r="LA189" s="50"/>
      <c r="LB189" s="50"/>
      <c r="LC189" s="50"/>
      <c r="LD189" s="50"/>
      <c r="LE189" s="50"/>
      <c r="LF189" s="50"/>
      <c r="LG189" s="50"/>
      <c r="LH189" s="50"/>
      <c r="LI189" s="50"/>
      <c r="LJ189" s="50"/>
      <c r="LK189" s="50"/>
      <c r="LL189" s="50"/>
      <c r="LM189" s="50"/>
      <c r="LN189" s="50"/>
      <c r="LO189" s="50"/>
      <c r="LP189" s="50"/>
      <c r="LQ189" s="50"/>
      <c r="LR189" s="50"/>
      <c r="LS189" s="50"/>
      <c r="LT189" s="50"/>
      <c r="LU189" s="50"/>
      <c r="LV189" s="50"/>
      <c r="LW189" s="50"/>
      <c r="LX189" s="50"/>
      <c r="LY189" s="50"/>
      <c r="LZ189" s="50"/>
      <c r="MA189" s="50"/>
      <c r="MB189" s="50"/>
      <c r="MC189" s="50"/>
      <c r="MD189" s="50"/>
      <c r="ME189" s="50"/>
      <c r="MF189" s="50"/>
      <c r="MG189" s="50"/>
      <c r="MH189" s="50"/>
      <c r="MI189" s="50"/>
      <c r="MJ189" s="50"/>
      <c r="MK189" s="50"/>
      <c r="ML189" s="50"/>
      <c r="MM189" s="50"/>
      <c r="MN189" s="50"/>
      <c r="MO189" s="50"/>
      <c r="MP189" s="50"/>
      <c r="MQ189" s="50"/>
      <c r="MR189" s="50"/>
      <c r="MS189" s="50"/>
      <c r="MT189" s="50"/>
      <c r="MU189" s="50"/>
      <c r="MV189" s="50"/>
      <c r="MW189" s="50"/>
      <c r="MX189" s="50"/>
      <c r="MY189" s="50"/>
      <c r="MZ189" s="50"/>
      <c r="NA189" s="50"/>
      <c r="NB189" s="50"/>
      <c r="NC189" s="50"/>
      <c r="ND189" s="50"/>
      <c r="NE189" s="50"/>
      <c r="NF189" s="50"/>
      <c r="NG189" s="50"/>
      <c r="NH189" s="50"/>
      <c r="NI189" s="50"/>
      <c r="NJ189" s="50"/>
      <c r="NK189" s="50"/>
      <c r="NL189" s="50"/>
      <c r="NM189" s="50"/>
      <c r="NN189" s="50"/>
      <c r="NO189" s="50"/>
      <c r="NP189" s="50"/>
      <c r="NQ189" s="50"/>
      <c r="NR189" s="50"/>
      <c r="NS189" s="50"/>
      <c r="NT189" s="50"/>
      <c r="NU189" s="50"/>
      <c r="NV189" s="50"/>
      <c r="NW189" s="50"/>
      <c r="NX189" s="50"/>
      <c r="NY189" s="50"/>
      <c r="NZ189" s="50"/>
      <c r="OA189" s="50"/>
      <c r="OB189" s="50"/>
      <c r="OC189" s="50"/>
      <c r="OD189" s="50"/>
      <c r="OE189" s="50"/>
      <c r="OF189" s="50"/>
      <c r="OG189" s="50"/>
      <c r="OH189" s="50"/>
      <c r="OI189" s="50"/>
      <c r="OJ189" s="50"/>
      <c r="OK189" s="50"/>
      <c r="OL189" s="50"/>
      <c r="OM189" s="50"/>
      <c r="ON189" s="50"/>
      <c r="OO189" s="50"/>
      <c r="OP189" s="50"/>
      <c r="OQ189" s="50"/>
      <c r="OR189" s="50"/>
      <c r="OS189" s="50"/>
      <c r="OT189" s="50"/>
      <c r="OU189" s="50"/>
      <c r="OV189" s="50"/>
      <c r="OW189" s="50"/>
      <c r="OX189" s="50"/>
      <c r="OY189" s="50"/>
      <c r="OZ189" s="50"/>
      <c r="PA189" s="50"/>
      <c r="PB189" s="50"/>
      <c r="PC189" s="50"/>
      <c r="PD189" s="50"/>
      <c r="PE189" s="50"/>
      <c r="PF189" s="50"/>
      <c r="PG189" s="50"/>
      <c r="PH189" s="50"/>
      <c r="PI189" s="50"/>
      <c r="PJ189" s="50"/>
      <c r="PK189" s="50"/>
      <c r="PL189" s="50"/>
      <c r="PM189" s="50"/>
      <c r="PN189" s="50"/>
      <c r="PO189" s="50"/>
      <c r="PP189" s="50"/>
      <c r="PQ189" s="50"/>
      <c r="PR189" s="50"/>
      <c r="PS189" s="50"/>
      <c r="PT189" s="50"/>
      <c r="PU189" s="50"/>
      <c r="PV189" s="50"/>
      <c r="PW189" s="50"/>
      <c r="PX189" s="50"/>
      <c r="PY189" s="50"/>
      <c r="PZ189" s="50"/>
      <c r="QA189" s="50"/>
      <c r="QB189" s="50"/>
      <c r="QC189" s="50"/>
      <c r="QD189" s="50"/>
      <c r="QE189" s="50"/>
      <c r="QF189" s="50"/>
      <c r="QG189" s="50"/>
      <c r="QH189" s="50"/>
      <c r="QI189" s="50"/>
      <c r="QJ189" s="50"/>
      <c r="QK189" s="50"/>
      <c r="QL189" s="50"/>
      <c r="QM189" s="50"/>
      <c r="QN189" s="50"/>
      <c r="QO189" s="50"/>
      <c r="QP189" s="50"/>
      <c r="QQ189" s="50"/>
      <c r="QR189" s="50"/>
      <c r="QS189" s="50"/>
      <c r="QT189" s="50"/>
      <c r="QU189" s="50"/>
      <c r="QV189" s="50"/>
      <c r="QW189" s="50"/>
      <c r="QX189" s="50"/>
      <c r="QY189" s="50"/>
      <c r="QZ189" s="50"/>
      <c r="RA189" s="50"/>
      <c r="RB189" s="50"/>
      <c r="RC189" s="50"/>
      <c r="RD189" s="50"/>
      <c r="RE189" s="50"/>
      <c r="RF189" s="50"/>
      <c r="RG189" s="50"/>
      <c r="RH189" s="50"/>
      <c r="RI189" s="50"/>
      <c r="RJ189" s="50"/>
      <c r="RK189" s="50"/>
      <c r="RL189" s="50"/>
      <c r="RM189" s="50"/>
      <c r="RN189" s="50"/>
      <c r="RO189" s="50"/>
      <c r="RP189" s="50"/>
      <c r="RQ189" s="50"/>
      <c r="RR189" s="50"/>
      <c r="RS189" s="50"/>
      <c r="RT189" s="50"/>
      <c r="RU189" s="50"/>
      <c r="RV189" s="50"/>
      <c r="RW189" s="50"/>
      <c r="RX189" s="50"/>
      <c r="RY189" s="50"/>
      <c r="RZ189" s="50"/>
      <c r="SA189" s="50"/>
      <c r="SB189" s="50"/>
      <c r="SC189" s="50"/>
      <c r="SD189" s="50"/>
      <c r="SE189" s="50"/>
      <c r="SF189" s="50"/>
      <c r="SG189" s="50"/>
      <c r="SH189" s="50"/>
      <c r="SI189" s="50"/>
      <c r="SJ189" s="50"/>
      <c r="SK189" s="50"/>
      <c r="SL189" s="50"/>
      <c r="SM189" s="50"/>
      <c r="SN189" s="50"/>
      <c r="SO189" s="50"/>
      <c r="SP189" s="50"/>
      <c r="SQ189" s="50"/>
      <c r="SR189" s="50"/>
      <c r="SS189" s="50"/>
      <c r="ST189" s="50"/>
      <c r="SU189" s="50"/>
      <c r="SV189" s="50"/>
      <c r="SW189" s="50"/>
      <c r="SX189" s="50"/>
      <c r="SY189" s="50"/>
      <c r="SZ189" s="50"/>
      <c r="TA189" s="50"/>
      <c r="TB189" s="50"/>
      <c r="TC189" s="50"/>
      <c r="TD189" s="50"/>
      <c r="TE189" s="50"/>
      <c r="TF189" s="50"/>
      <c r="TG189" s="50"/>
      <c r="TH189" s="50"/>
      <c r="TI189" s="50"/>
      <c r="TJ189" s="50"/>
      <c r="TK189" s="50"/>
      <c r="TL189" s="50"/>
      <c r="TM189" s="50"/>
      <c r="TN189" s="50"/>
      <c r="TO189" s="50"/>
      <c r="TP189" s="50"/>
      <c r="TQ189" s="50"/>
      <c r="TR189" s="50"/>
      <c r="TS189" s="50"/>
      <c r="TT189" s="50"/>
      <c r="TU189" s="50"/>
      <c r="TV189" s="50"/>
      <c r="TW189" s="50"/>
      <c r="TX189" s="50"/>
      <c r="TY189" s="50"/>
      <c r="TZ189" s="50"/>
      <c r="UA189" s="50"/>
      <c r="UB189" s="50"/>
      <c r="UC189" s="50"/>
      <c r="UD189" s="50"/>
      <c r="UE189" s="50"/>
      <c r="UF189" s="50"/>
      <c r="UG189" s="50"/>
      <c r="UH189" s="50"/>
      <c r="UI189" s="50"/>
      <c r="UJ189" s="50"/>
      <c r="UK189" s="50"/>
      <c r="UL189" s="50"/>
      <c r="UM189" s="50"/>
      <c r="UN189" s="50"/>
      <c r="UO189" s="50"/>
      <c r="UP189" s="50"/>
      <c r="UQ189" s="50"/>
      <c r="UR189" s="50"/>
      <c r="US189" s="50"/>
      <c r="UT189" s="50"/>
      <c r="UU189" s="50"/>
      <c r="UV189" s="50"/>
      <c r="UW189" s="50"/>
      <c r="UX189" s="50"/>
      <c r="UY189" s="50"/>
      <c r="UZ189" s="50"/>
      <c r="VA189" s="50"/>
      <c r="VB189" s="50"/>
      <c r="VC189" s="50"/>
      <c r="VD189" s="50"/>
      <c r="VE189" s="50"/>
      <c r="VF189" s="50"/>
      <c r="VG189" s="50"/>
      <c r="VH189" s="50"/>
      <c r="VI189" s="50"/>
      <c r="VJ189" s="50"/>
      <c r="VK189" s="50"/>
      <c r="VL189" s="50"/>
      <c r="VM189" s="50"/>
      <c r="VN189" s="50"/>
      <c r="VO189" s="50"/>
      <c r="VP189" s="50"/>
      <c r="VQ189" s="50"/>
      <c r="VR189" s="50"/>
      <c r="VS189" s="50"/>
      <c r="VT189" s="50"/>
      <c r="VU189" s="50"/>
      <c r="VV189" s="50"/>
      <c r="VW189" s="50"/>
      <c r="VX189" s="50"/>
      <c r="VY189" s="50"/>
      <c r="VZ189" s="50"/>
      <c r="WA189" s="50"/>
      <c r="WB189" s="50"/>
      <c r="WC189" s="50"/>
      <c r="WD189" s="50"/>
      <c r="WE189" s="50"/>
      <c r="WF189" s="50"/>
      <c r="WG189" s="50"/>
      <c r="WH189" s="50"/>
      <c r="WI189" s="50"/>
      <c r="WJ189" s="50"/>
      <c r="WK189" s="50"/>
      <c r="WL189" s="50"/>
      <c r="WM189" s="50"/>
      <c r="WN189" s="50"/>
      <c r="WO189" s="50"/>
      <c r="WP189" s="50"/>
      <c r="WQ189" s="50"/>
      <c r="WR189" s="50"/>
      <c r="WS189" s="50"/>
      <c r="WT189" s="50"/>
      <c r="WU189" s="50"/>
      <c r="WV189" s="50"/>
      <c r="WW189" s="50"/>
      <c r="WX189" s="50"/>
      <c r="WY189" s="50"/>
      <c r="WZ189" s="50"/>
      <c r="XA189" s="50"/>
      <c r="XB189" s="50"/>
      <c r="XC189" s="50"/>
      <c r="XD189" s="50"/>
      <c r="XE189" s="50"/>
      <c r="XF189" s="50"/>
      <c r="XG189" s="50"/>
      <c r="XH189" s="50"/>
      <c r="XI189" s="50"/>
      <c r="XJ189" s="50"/>
      <c r="XK189" s="50"/>
      <c r="XL189" s="50"/>
      <c r="XM189" s="50"/>
      <c r="XN189" s="50"/>
      <c r="XO189" s="50"/>
      <c r="XP189" s="50"/>
      <c r="XQ189" s="50"/>
      <c r="XR189" s="50"/>
      <c r="XS189" s="50"/>
      <c r="XT189" s="50"/>
      <c r="XU189" s="50"/>
      <c r="XV189" s="50"/>
      <c r="XW189" s="50"/>
      <c r="XX189" s="50"/>
      <c r="XY189" s="50"/>
      <c r="XZ189" s="50"/>
      <c r="YA189" s="50"/>
      <c r="YB189" s="50"/>
      <c r="YC189" s="50"/>
      <c r="YD189" s="50"/>
      <c r="YE189" s="50"/>
      <c r="YF189" s="50"/>
      <c r="YG189" s="50"/>
      <c r="YH189" s="50"/>
      <c r="YI189" s="50"/>
      <c r="YJ189" s="50"/>
      <c r="YK189" s="50"/>
      <c r="YL189" s="50"/>
      <c r="YM189" s="50"/>
      <c r="YN189" s="50"/>
      <c r="YO189" s="50"/>
      <c r="YP189" s="50"/>
      <c r="YQ189" s="50"/>
      <c r="YR189" s="50"/>
      <c r="YS189" s="50"/>
      <c r="YT189" s="50"/>
      <c r="YU189" s="50"/>
      <c r="YV189" s="50"/>
      <c r="YW189" s="50"/>
      <c r="YX189" s="50"/>
      <c r="YY189" s="50"/>
      <c r="YZ189" s="50"/>
      <c r="ZA189" s="50"/>
      <c r="ZB189" s="50"/>
      <c r="ZC189" s="50"/>
      <c r="ZD189" s="50"/>
      <c r="ZE189" s="50"/>
      <c r="ZF189" s="50"/>
      <c r="ZG189" s="50"/>
      <c r="ZH189" s="50"/>
      <c r="ZI189" s="50"/>
      <c r="ZJ189" s="50"/>
      <c r="ZK189" s="50"/>
      <c r="ZL189" s="50"/>
      <c r="ZM189" s="50"/>
      <c r="ZN189" s="50"/>
      <c r="ZO189" s="50"/>
      <c r="ZP189" s="50"/>
      <c r="ZQ189" s="50"/>
      <c r="ZR189" s="50"/>
      <c r="ZS189" s="50"/>
      <c r="ZT189" s="50"/>
      <c r="ZU189" s="50"/>
      <c r="ZV189" s="50"/>
      <c r="ZW189" s="50"/>
      <c r="ZX189" s="50"/>
      <c r="ZY189" s="50"/>
      <c r="ZZ189" s="50"/>
      <c r="AAA189" s="50"/>
      <c r="AAB189" s="50"/>
      <c r="AAC189" s="50"/>
      <c r="AAD189" s="50"/>
      <c r="AAE189" s="50"/>
      <c r="AAF189" s="50"/>
      <c r="AAG189" s="50"/>
      <c r="AAH189" s="50"/>
      <c r="AAI189" s="50"/>
      <c r="AAJ189" s="50"/>
      <c r="AAK189" s="50"/>
      <c r="AAL189" s="50"/>
      <c r="AAM189" s="50"/>
      <c r="AAN189" s="50"/>
      <c r="AAO189" s="50"/>
      <c r="AAP189" s="50"/>
      <c r="AAQ189" s="50"/>
      <c r="AAR189" s="50"/>
      <c r="AAS189" s="50"/>
      <c r="AAT189" s="50"/>
      <c r="AAU189" s="50"/>
      <c r="AAV189" s="50"/>
      <c r="AAW189" s="50"/>
      <c r="AAX189" s="50"/>
      <c r="AAY189" s="50"/>
      <c r="AAZ189" s="50"/>
      <c r="ABA189" s="50"/>
      <c r="ABB189" s="50"/>
      <c r="ABC189" s="47"/>
    </row>
    <row r="190" spans="1:731" s="7" customFormat="1" ht="13.5" customHeight="1" x14ac:dyDescent="0.2">
      <c r="A190" s="151" t="s">
        <v>109</v>
      </c>
      <c r="B190" s="151"/>
      <c r="C190" s="151"/>
      <c r="D190" s="151"/>
      <c r="E190" s="151"/>
      <c r="F190" s="151"/>
      <c r="G190" s="151"/>
      <c r="H190" s="151"/>
      <c r="I190" s="151"/>
      <c r="J190" s="151"/>
      <c r="K190" s="151"/>
      <c r="L190" s="151"/>
      <c r="M190" s="151"/>
      <c r="N190" s="15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50"/>
      <c r="AC190" s="50"/>
      <c r="AD190" s="50"/>
      <c r="AE190" s="50"/>
      <c r="AF190" s="50"/>
      <c r="AG190" s="50"/>
      <c r="AH190" s="50"/>
      <c r="AI190" s="50"/>
      <c r="AJ190" s="50"/>
      <c r="AK190" s="50"/>
      <c r="AL190" s="50"/>
      <c r="AM190" s="50"/>
      <c r="AN190" s="50"/>
      <c r="AO190" s="50"/>
      <c r="AP190" s="50"/>
      <c r="AQ190" s="50"/>
      <c r="AR190" s="50"/>
      <c r="AS190" s="50"/>
      <c r="AT190" s="50"/>
      <c r="AU190" s="50"/>
      <c r="AV190" s="50"/>
      <c r="AW190" s="50"/>
      <c r="AX190" s="50"/>
      <c r="AY190" s="50"/>
      <c r="AZ190" s="50"/>
      <c r="BA190" s="50"/>
      <c r="BB190" s="50"/>
      <c r="BC190" s="50"/>
      <c r="BD190" s="50"/>
      <c r="BE190" s="50"/>
      <c r="BF190" s="50"/>
      <c r="BG190" s="50"/>
      <c r="BH190" s="50"/>
      <c r="BI190" s="50"/>
      <c r="BJ190" s="50"/>
      <c r="BK190" s="50"/>
      <c r="BL190" s="50"/>
      <c r="BM190" s="50"/>
      <c r="BN190" s="50"/>
      <c r="BO190" s="50"/>
      <c r="BP190" s="50"/>
      <c r="BQ190" s="50"/>
      <c r="BR190" s="50"/>
      <c r="BS190" s="50"/>
      <c r="BT190" s="50"/>
      <c r="BU190" s="50"/>
      <c r="BV190" s="50"/>
      <c r="BW190" s="50"/>
      <c r="BX190" s="50"/>
      <c r="BY190" s="50"/>
      <c r="BZ190" s="50"/>
      <c r="CA190" s="50"/>
      <c r="CB190" s="50"/>
      <c r="CC190" s="50"/>
      <c r="CD190" s="50"/>
      <c r="CE190" s="50"/>
      <c r="CF190" s="50"/>
      <c r="CG190" s="50"/>
      <c r="CH190" s="50"/>
      <c r="CI190" s="50"/>
      <c r="CJ190" s="50"/>
      <c r="CK190" s="50"/>
      <c r="CL190" s="50"/>
      <c r="CM190" s="50"/>
      <c r="CN190" s="50"/>
      <c r="CO190" s="50"/>
      <c r="CP190" s="50"/>
      <c r="CQ190" s="50"/>
      <c r="CR190" s="50"/>
      <c r="CS190" s="50"/>
      <c r="CT190" s="50"/>
      <c r="CU190" s="50"/>
      <c r="CV190" s="50"/>
      <c r="CW190" s="50"/>
      <c r="CX190" s="50"/>
      <c r="CY190" s="50"/>
      <c r="CZ190" s="50"/>
      <c r="DA190" s="50"/>
      <c r="DB190" s="50"/>
      <c r="DC190" s="50"/>
      <c r="DD190" s="50"/>
      <c r="DE190" s="50"/>
      <c r="DF190" s="50"/>
      <c r="DG190" s="50"/>
      <c r="DH190" s="50"/>
      <c r="DI190" s="50"/>
      <c r="DJ190" s="50"/>
      <c r="DK190" s="50"/>
      <c r="DL190" s="50"/>
      <c r="DM190" s="50"/>
      <c r="DN190" s="50"/>
      <c r="DO190" s="50"/>
      <c r="DP190" s="50"/>
      <c r="DQ190" s="50"/>
      <c r="DR190" s="50"/>
      <c r="DS190" s="50"/>
      <c r="DT190" s="50"/>
      <c r="DU190" s="50"/>
      <c r="DV190" s="50"/>
      <c r="DW190" s="50"/>
      <c r="DX190" s="50"/>
      <c r="DY190" s="50"/>
      <c r="DZ190" s="50"/>
      <c r="EA190" s="50"/>
      <c r="EB190" s="50"/>
      <c r="EC190" s="50"/>
      <c r="ED190" s="50"/>
      <c r="EE190" s="50"/>
      <c r="EF190" s="50"/>
      <c r="EG190" s="50"/>
      <c r="EH190" s="50"/>
      <c r="EI190" s="50"/>
      <c r="EJ190" s="50"/>
      <c r="EK190" s="50"/>
      <c r="EL190" s="50"/>
      <c r="EM190" s="50"/>
      <c r="EN190" s="50"/>
      <c r="EO190" s="50"/>
      <c r="EP190" s="50"/>
      <c r="EQ190" s="50"/>
      <c r="ER190" s="50"/>
      <c r="ES190" s="50"/>
      <c r="ET190" s="50"/>
      <c r="EU190" s="50"/>
      <c r="EV190" s="50"/>
      <c r="EW190" s="50"/>
      <c r="EX190" s="50"/>
      <c r="EY190" s="50"/>
      <c r="EZ190" s="50"/>
      <c r="FA190" s="50"/>
      <c r="FB190" s="50"/>
      <c r="FC190" s="50"/>
      <c r="FD190" s="50"/>
      <c r="FE190" s="50"/>
      <c r="FF190" s="50"/>
      <c r="FG190" s="50"/>
      <c r="FH190" s="50"/>
      <c r="FI190" s="50"/>
      <c r="FJ190" s="50"/>
      <c r="FK190" s="50"/>
      <c r="FL190" s="50"/>
      <c r="FM190" s="50"/>
      <c r="FN190" s="50"/>
      <c r="FO190" s="50"/>
      <c r="FP190" s="50"/>
      <c r="FQ190" s="50"/>
      <c r="FR190" s="50"/>
      <c r="FS190" s="50"/>
      <c r="FT190" s="50"/>
      <c r="FU190" s="50"/>
      <c r="FV190" s="50"/>
      <c r="FW190" s="50"/>
      <c r="FX190" s="50"/>
      <c r="FY190" s="50"/>
      <c r="FZ190" s="50"/>
      <c r="GA190" s="50"/>
      <c r="GB190" s="50"/>
      <c r="GC190" s="50"/>
      <c r="GD190" s="50"/>
      <c r="GE190" s="50"/>
      <c r="GF190" s="50"/>
      <c r="GG190" s="50"/>
      <c r="GH190" s="50"/>
      <c r="GI190" s="50"/>
      <c r="GJ190" s="50"/>
      <c r="GK190" s="50"/>
      <c r="GL190" s="50"/>
      <c r="GM190" s="50"/>
      <c r="GN190" s="50"/>
      <c r="GO190" s="50"/>
      <c r="GP190" s="50"/>
      <c r="GQ190" s="50"/>
      <c r="GR190" s="50"/>
      <c r="GS190" s="50"/>
      <c r="GT190" s="50"/>
      <c r="GU190" s="50"/>
      <c r="GV190" s="50"/>
      <c r="GW190" s="50"/>
      <c r="GX190" s="50"/>
      <c r="GY190" s="50"/>
      <c r="GZ190" s="50"/>
      <c r="HA190" s="50"/>
      <c r="HB190" s="50"/>
      <c r="HC190" s="50"/>
      <c r="HD190" s="50"/>
      <c r="HE190" s="50"/>
      <c r="HF190" s="50"/>
      <c r="HG190" s="50"/>
      <c r="HH190" s="50"/>
      <c r="HI190" s="50"/>
      <c r="HJ190" s="50"/>
      <c r="HK190" s="50"/>
      <c r="HL190" s="50"/>
      <c r="HM190" s="50"/>
      <c r="HN190" s="50"/>
      <c r="HO190" s="50"/>
      <c r="HP190" s="50"/>
      <c r="HQ190" s="50"/>
      <c r="HR190" s="50"/>
      <c r="HS190" s="50"/>
      <c r="HT190" s="50"/>
      <c r="HU190" s="50"/>
      <c r="HV190" s="50"/>
      <c r="HW190" s="50"/>
      <c r="HX190" s="50"/>
      <c r="HY190" s="50"/>
      <c r="HZ190" s="50"/>
      <c r="IA190" s="50"/>
      <c r="IB190" s="50"/>
      <c r="IC190" s="50"/>
      <c r="ID190" s="50"/>
      <c r="IE190" s="50"/>
      <c r="IF190" s="50"/>
      <c r="IG190" s="50"/>
      <c r="IH190" s="50"/>
      <c r="II190" s="50"/>
      <c r="IJ190" s="50"/>
      <c r="IK190" s="50"/>
      <c r="IL190" s="50"/>
      <c r="IM190" s="50"/>
      <c r="IN190" s="50"/>
      <c r="IO190" s="50"/>
      <c r="IP190" s="50"/>
      <c r="IQ190" s="50"/>
      <c r="IR190" s="50"/>
      <c r="IS190" s="50"/>
      <c r="IT190" s="50"/>
      <c r="IU190" s="50"/>
      <c r="IV190" s="50"/>
      <c r="IW190" s="50"/>
      <c r="IX190" s="50"/>
      <c r="IY190" s="50"/>
      <c r="IZ190" s="50"/>
      <c r="JA190" s="50"/>
      <c r="JB190" s="50"/>
      <c r="JC190" s="50"/>
      <c r="JD190" s="50"/>
      <c r="JE190" s="50"/>
      <c r="JF190" s="50"/>
      <c r="JG190" s="50"/>
      <c r="JH190" s="50"/>
      <c r="JI190" s="50"/>
      <c r="JJ190" s="50"/>
      <c r="JK190" s="50"/>
      <c r="JL190" s="50"/>
      <c r="JM190" s="50"/>
      <c r="JN190" s="50"/>
      <c r="JO190" s="50"/>
      <c r="JP190" s="50"/>
      <c r="JQ190" s="50"/>
      <c r="JR190" s="50"/>
      <c r="JS190" s="50"/>
      <c r="JT190" s="50"/>
      <c r="JU190" s="50"/>
      <c r="JV190" s="50"/>
      <c r="JW190" s="50"/>
      <c r="JX190" s="50"/>
      <c r="JY190" s="50"/>
      <c r="JZ190" s="50"/>
      <c r="KA190" s="50"/>
      <c r="KB190" s="50"/>
      <c r="KC190" s="50"/>
      <c r="KD190" s="50"/>
      <c r="KE190" s="50"/>
      <c r="KF190" s="50"/>
      <c r="KG190" s="50"/>
      <c r="KH190" s="50"/>
      <c r="KI190" s="50"/>
      <c r="KJ190" s="50"/>
      <c r="KK190" s="50"/>
      <c r="KL190" s="50"/>
      <c r="KM190" s="50"/>
      <c r="KN190" s="50"/>
      <c r="KO190" s="50"/>
      <c r="KP190" s="50"/>
      <c r="KQ190" s="50"/>
      <c r="KR190" s="50"/>
      <c r="KS190" s="50"/>
      <c r="KT190" s="50"/>
      <c r="KU190" s="50"/>
      <c r="KV190" s="50"/>
      <c r="KW190" s="50"/>
      <c r="KX190" s="50"/>
      <c r="KY190" s="50"/>
      <c r="KZ190" s="50"/>
      <c r="LA190" s="50"/>
      <c r="LB190" s="50"/>
      <c r="LC190" s="50"/>
      <c r="LD190" s="50"/>
      <c r="LE190" s="50"/>
      <c r="LF190" s="50"/>
      <c r="LG190" s="50"/>
      <c r="LH190" s="50"/>
      <c r="LI190" s="50"/>
      <c r="LJ190" s="50"/>
      <c r="LK190" s="50"/>
      <c r="LL190" s="50"/>
      <c r="LM190" s="50"/>
      <c r="LN190" s="50"/>
      <c r="LO190" s="50"/>
      <c r="LP190" s="50"/>
      <c r="LQ190" s="50"/>
      <c r="LR190" s="50"/>
      <c r="LS190" s="50"/>
      <c r="LT190" s="50"/>
      <c r="LU190" s="50"/>
      <c r="LV190" s="50"/>
      <c r="LW190" s="50"/>
      <c r="LX190" s="50"/>
      <c r="LY190" s="50"/>
      <c r="LZ190" s="50"/>
      <c r="MA190" s="50"/>
      <c r="MB190" s="50"/>
      <c r="MC190" s="50"/>
      <c r="MD190" s="50"/>
      <c r="ME190" s="50"/>
      <c r="MF190" s="50"/>
      <c r="MG190" s="50"/>
      <c r="MH190" s="50"/>
      <c r="MI190" s="50"/>
      <c r="MJ190" s="50"/>
      <c r="MK190" s="50"/>
      <c r="ML190" s="50"/>
      <c r="MM190" s="50"/>
      <c r="MN190" s="50"/>
      <c r="MO190" s="50"/>
      <c r="MP190" s="50"/>
      <c r="MQ190" s="50"/>
      <c r="MR190" s="50"/>
      <c r="MS190" s="50"/>
      <c r="MT190" s="50"/>
      <c r="MU190" s="50"/>
      <c r="MV190" s="50"/>
      <c r="MW190" s="50"/>
      <c r="MX190" s="50"/>
      <c r="MY190" s="50"/>
      <c r="MZ190" s="50"/>
      <c r="NA190" s="50"/>
      <c r="NB190" s="50"/>
      <c r="NC190" s="50"/>
      <c r="ND190" s="50"/>
      <c r="NE190" s="50"/>
      <c r="NF190" s="50"/>
      <c r="NG190" s="50"/>
      <c r="NH190" s="50"/>
      <c r="NI190" s="50"/>
      <c r="NJ190" s="50"/>
      <c r="NK190" s="50"/>
      <c r="NL190" s="50"/>
      <c r="NM190" s="50"/>
      <c r="NN190" s="50"/>
      <c r="NO190" s="50"/>
      <c r="NP190" s="50"/>
      <c r="NQ190" s="50"/>
      <c r="NR190" s="50"/>
      <c r="NS190" s="50"/>
      <c r="NT190" s="50"/>
      <c r="NU190" s="50"/>
      <c r="NV190" s="50"/>
      <c r="NW190" s="50"/>
      <c r="NX190" s="50"/>
      <c r="NY190" s="50"/>
      <c r="NZ190" s="50"/>
      <c r="OA190" s="50"/>
      <c r="OB190" s="50"/>
      <c r="OC190" s="50"/>
      <c r="OD190" s="50"/>
      <c r="OE190" s="50"/>
      <c r="OF190" s="50"/>
      <c r="OG190" s="50"/>
      <c r="OH190" s="50"/>
      <c r="OI190" s="50"/>
      <c r="OJ190" s="50"/>
      <c r="OK190" s="50"/>
      <c r="OL190" s="50"/>
      <c r="OM190" s="50"/>
      <c r="ON190" s="50"/>
      <c r="OO190" s="50"/>
      <c r="OP190" s="50"/>
      <c r="OQ190" s="50"/>
      <c r="OR190" s="50"/>
      <c r="OS190" s="50"/>
      <c r="OT190" s="50"/>
      <c r="OU190" s="50"/>
      <c r="OV190" s="50"/>
      <c r="OW190" s="50"/>
      <c r="OX190" s="50"/>
      <c r="OY190" s="50"/>
      <c r="OZ190" s="50"/>
      <c r="PA190" s="50"/>
      <c r="PB190" s="50"/>
      <c r="PC190" s="50"/>
      <c r="PD190" s="50"/>
      <c r="PE190" s="50"/>
      <c r="PF190" s="50"/>
      <c r="PG190" s="50"/>
      <c r="PH190" s="50"/>
      <c r="PI190" s="50"/>
      <c r="PJ190" s="50"/>
      <c r="PK190" s="50"/>
      <c r="PL190" s="50"/>
      <c r="PM190" s="50"/>
      <c r="PN190" s="50"/>
      <c r="PO190" s="50"/>
      <c r="PP190" s="50"/>
      <c r="PQ190" s="50"/>
      <c r="PR190" s="50"/>
      <c r="PS190" s="50"/>
      <c r="PT190" s="50"/>
      <c r="PU190" s="50"/>
      <c r="PV190" s="50"/>
      <c r="PW190" s="50"/>
      <c r="PX190" s="50"/>
      <c r="PY190" s="50"/>
      <c r="PZ190" s="50"/>
      <c r="QA190" s="50"/>
      <c r="QB190" s="50"/>
      <c r="QC190" s="50"/>
      <c r="QD190" s="50"/>
      <c r="QE190" s="50"/>
      <c r="QF190" s="50"/>
      <c r="QG190" s="50"/>
      <c r="QH190" s="50"/>
      <c r="QI190" s="50"/>
      <c r="QJ190" s="50"/>
      <c r="QK190" s="50"/>
      <c r="QL190" s="50"/>
      <c r="QM190" s="50"/>
      <c r="QN190" s="50"/>
      <c r="QO190" s="50"/>
      <c r="QP190" s="50"/>
      <c r="QQ190" s="50"/>
      <c r="QR190" s="50"/>
      <c r="QS190" s="50"/>
      <c r="QT190" s="50"/>
      <c r="QU190" s="50"/>
      <c r="QV190" s="50"/>
      <c r="QW190" s="50"/>
      <c r="QX190" s="50"/>
      <c r="QY190" s="50"/>
      <c r="QZ190" s="50"/>
      <c r="RA190" s="50"/>
      <c r="RB190" s="50"/>
      <c r="RC190" s="50"/>
      <c r="RD190" s="50"/>
      <c r="RE190" s="50"/>
      <c r="RF190" s="50"/>
      <c r="RG190" s="50"/>
      <c r="RH190" s="50"/>
      <c r="RI190" s="50"/>
      <c r="RJ190" s="50"/>
      <c r="RK190" s="50"/>
      <c r="RL190" s="50"/>
      <c r="RM190" s="50"/>
      <c r="RN190" s="50"/>
      <c r="RO190" s="50"/>
      <c r="RP190" s="50"/>
      <c r="RQ190" s="50"/>
      <c r="RR190" s="50"/>
      <c r="RS190" s="50"/>
      <c r="RT190" s="50"/>
      <c r="RU190" s="50"/>
      <c r="RV190" s="50"/>
      <c r="RW190" s="50"/>
      <c r="RX190" s="50"/>
      <c r="RY190" s="50"/>
      <c r="RZ190" s="50"/>
      <c r="SA190" s="50"/>
      <c r="SB190" s="50"/>
      <c r="SC190" s="50"/>
      <c r="SD190" s="50"/>
      <c r="SE190" s="50"/>
      <c r="SF190" s="50"/>
      <c r="SG190" s="50"/>
      <c r="SH190" s="50"/>
      <c r="SI190" s="50"/>
      <c r="SJ190" s="50"/>
      <c r="SK190" s="50"/>
      <c r="SL190" s="50"/>
      <c r="SM190" s="50"/>
      <c r="SN190" s="50"/>
      <c r="SO190" s="50"/>
      <c r="SP190" s="50"/>
      <c r="SQ190" s="50"/>
      <c r="SR190" s="50"/>
      <c r="SS190" s="50"/>
      <c r="ST190" s="50"/>
      <c r="SU190" s="50"/>
      <c r="SV190" s="50"/>
      <c r="SW190" s="50"/>
      <c r="SX190" s="50"/>
      <c r="SY190" s="50"/>
      <c r="SZ190" s="50"/>
      <c r="TA190" s="50"/>
      <c r="TB190" s="50"/>
      <c r="TC190" s="50"/>
      <c r="TD190" s="50"/>
      <c r="TE190" s="50"/>
      <c r="TF190" s="50"/>
      <c r="TG190" s="50"/>
      <c r="TH190" s="50"/>
      <c r="TI190" s="50"/>
      <c r="TJ190" s="50"/>
      <c r="TK190" s="50"/>
      <c r="TL190" s="50"/>
      <c r="TM190" s="50"/>
      <c r="TN190" s="50"/>
      <c r="TO190" s="50"/>
      <c r="TP190" s="50"/>
      <c r="TQ190" s="50"/>
      <c r="TR190" s="50"/>
      <c r="TS190" s="50"/>
      <c r="TT190" s="50"/>
      <c r="TU190" s="50"/>
      <c r="TV190" s="50"/>
      <c r="TW190" s="50"/>
      <c r="TX190" s="50"/>
      <c r="TY190" s="50"/>
      <c r="TZ190" s="50"/>
      <c r="UA190" s="50"/>
      <c r="UB190" s="50"/>
      <c r="UC190" s="50"/>
      <c r="UD190" s="50"/>
      <c r="UE190" s="50"/>
      <c r="UF190" s="50"/>
      <c r="UG190" s="50"/>
      <c r="UH190" s="50"/>
      <c r="UI190" s="50"/>
      <c r="UJ190" s="50"/>
      <c r="UK190" s="50"/>
      <c r="UL190" s="50"/>
      <c r="UM190" s="50"/>
      <c r="UN190" s="50"/>
      <c r="UO190" s="50"/>
      <c r="UP190" s="50"/>
      <c r="UQ190" s="50"/>
      <c r="UR190" s="50"/>
      <c r="US190" s="50"/>
      <c r="UT190" s="50"/>
      <c r="UU190" s="50"/>
      <c r="UV190" s="50"/>
      <c r="UW190" s="50"/>
      <c r="UX190" s="50"/>
      <c r="UY190" s="50"/>
      <c r="UZ190" s="50"/>
      <c r="VA190" s="50"/>
      <c r="VB190" s="50"/>
      <c r="VC190" s="50"/>
      <c r="VD190" s="50"/>
      <c r="VE190" s="50"/>
      <c r="VF190" s="50"/>
      <c r="VG190" s="50"/>
      <c r="VH190" s="50"/>
      <c r="VI190" s="50"/>
      <c r="VJ190" s="50"/>
      <c r="VK190" s="50"/>
      <c r="VL190" s="50"/>
      <c r="VM190" s="50"/>
      <c r="VN190" s="50"/>
      <c r="VO190" s="50"/>
      <c r="VP190" s="50"/>
      <c r="VQ190" s="50"/>
      <c r="VR190" s="50"/>
      <c r="VS190" s="50"/>
      <c r="VT190" s="50"/>
      <c r="VU190" s="50"/>
      <c r="VV190" s="50"/>
      <c r="VW190" s="50"/>
      <c r="VX190" s="50"/>
      <c r="VY190" s="50"/>
      <c r="VZ190" s="50"/>
      <c r="WA190" s="50"/>
      <c r="WB190" s="50"/>
      <c r="WC190" s="50"/>
      <c r="WD190" s="50"/>
      <c r="WE190" s="50"/>
      <c r="WF190" s="50"/>
      <c r="WG190" s="50"/>
      <c r="WH190" s="50"/>
      <c r="WI190" s="50"/>
      <c r="WJ190" s="50"/>
      <c r="WK190" s="50"/>
      <c r="WL190" s="50"/>
      <c r="WM190" s="50"/>
      <c r="WN190" s="50"/>
      <c r="WO190" s="50"/>
      <c r="WP190" s="50"/>
      <c r="WQ190" s="50"/>
      <c r="WR190" s="50"/>
      <c r="WS190" s="50"/>
      <c r="WT190" s="50"/>
      <c r="WU190" s="50"/>
      <c r="WV190" s="50"/>
      <c r="WW190" s="50"/>
      <c r="WX190" s="50"/>
      <c r="WY190" s="50"/>
      <c r="WZ190" s="50"/>
      <c r="XA190" s="50"/>
      <c r="XB190" s="50"/>
      <c r="XC190" s="50"/>
      <c r="XD190" s="50"/>
      <c r="XE190" s="50"/>
      <c r="XF190" s="50"/>
      <c r="XG190" s="50"/>
      <c r="XH190" s="50"/>
      <c r="XI190" s="50"/>
      <c r="XJ190" s="50"/>
      <c r="XK190" s="50"/>
      <c r="XL190" s="50"/>
      <c r="XM190" s="50"/>
      <c r="XN190" s="50"/>
      <c r="XO190" s="50"/>
      <c r="XP190" s="50"/>
      <c r="XQ190" s="50"/>
      <c r="XR190" s="50"/>
      <c r="XS190" s="50"/>
      <c r="XT190" s="50"/>
      <c r="XU190" s="50"/>
      <c r="XV190" s="50"/>
      <c r="XW190" s="50"/>
      <c r="XX190" s="50"/>
      <c r="XY190" s="50"/>
      <c r="XZ190" s="50"/>
      <c r="YA190" s="50"/>
      <c r="YB190" s="50"/>
      <c r="YC190" s="50"/>
      <c r="YD190" s="50"/>
      <c r="YE190" s="50"/>
      <c r="YF190" s="50"/>
      <c r="YG190" s="50"/>
      <c r="YH190" s="50"/>
      <c r="YI190" s="50"/>
      <c r="YJ190" s="50"/>
      <c r="YK190" s="50"/>
      <c r="YL190" s="50"/>
      <c r="YM190" s="50"/>
      <c r="YN190" s="50"/>
      <c r="YO190" s="50"/>
      <c r="YP190" s="50"/>
      <c r="YQ190" s="50"/>
      <c r="YR190" s="50"/>
      <c r="YS190" s="50"/>
      <c r="YT190" s="50"/>
      <c r="YU190" s="50"/>
      <c r="YV190" s="50"/>
      <c r="YW190" s="50"/>
      <c r="YX190" s="50"/>
      <c r="YY190" s="50"/>
      <c r="YZ190" s="50"/>
      <c r="ZA190" s="50"/>
      <c r="ZB190" s="50"/>
      <c r="ZC190" s="50"/>
      <c r="ZD190" s="50"/>
      <c r="ZE190" s="50"/>
      <c r="ZF190" s="50"/>
      <c r="ZG190" s="50"/>
      <c r="ZH190" s="50"/>
      <c r="ZI190" s="50"/>
      <c r="ZJ190" s="50"/>
      <c r="ZK190" s="50"/>
      <c r="ZL190" s="50"/>
      <c r="ZM190" s="50"/>
      <c r="ZN190" s="50"/>
      <c r="ZO190" s="50"/>
      <c r="ZP190" s="50"/>
      <c r="ZQ190" s="50"/>
      <c r="ZR190" s="50"/>
      <c r="ZS190" s="50"/>
      <c r="ZT190" s="50"/>
      <c r="ZU190" s="50"/>
      <c r="ZV190" s="50"/>
      <c r="ZW190" s="50"/>
      <c r="ZX190" s="50"/>
      <c r="ZY190" s="50"/>
      <c r="ZZ190" s="50"/>
      <c r="AAA190" s="50"/>
      <c r="AAB190" s="50"/>
      <c r="AAC190" s="50"/>
      <c r="AAD190" s="50"/>
      <c r="AAE190" s="50"/>
      <c r="AAF190" s="50"/>
      <c r="AAG190" s="50"/>
      <c r="AAH190" s="50"/>
      <c r="AAI190" s="50"/>
      <c r="AAJ190" s="50"/>
      <c r="AAK190" s="50"/>
      <c r="AAL190" s="50"/>
      <c r="AAM190" s="50"/>
      <c r="AAN190" s="50"/>
      <c r="AAO190" s="50"/>
      <c r="AAP190" s="50"/>
      <c r="AAQ190" s="50"/>
      <c r="AAR190" s="50"/>
      <c r="AAS190" s="50"/>
      <c r="AAT190" s="50"/>
      <c r="AAU190" s="50"/>
      <c r="AAV190" s="50"/>
      <c r="AAW190" s="50"/>
      <c r="AAX190" s="50"/>
      <c r="AAY190" s="50"/>
      <c r="AAZ190" s="50"/>
      <c r="ABA190" s="50"/>
      <c r="ABB190" s="50"/>
      <c r="ABC190" s="47"/>
    </row>
    <row r="191" spans="1:731" s="7" customFormat="1" ht="15" customHeight="1" x14ac:dyDescent="0.2">
      <c r="A191" s="151" t="s">
        <v>110</v>
      </c>
      <c r="B191" s="151"/>
      <c r="C191" s="151"/>
      <c r="D191" s="151"/>
      <c r="E191" s="151"/>
      <c r="F191" s="151"/>
      <c r="G191" s="151"/>
      <c r="H191" s="151"/>
      <c r="I191" s="151"/>
      <c r="J191" s="151"/>
      <c r="K191" s="151"/>
      <c r="L191" s="151"/>
      <c r="M191" s="151"/>
      <c r="N191" s="15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50"/>
      <c r="AC191" s="50"/>
      <c r="AD191" s="50"/>
      <c r="AE191" s="50"/>
      <c r="AF191" s="50"/>
      <c r="AG191" s="50"/>
      <c r="AH191" s="50"/>
      <c r="AI191" s="50"/>
      <c r="AJ191" s="50"/>
      <c r="AK191" s="50"/>
      <c r="AL191" s="50"/>
      <c r="AM191" s="50"/>
      <c r="AN191" s="50"/>
      <c r="AO191" s="50"/>
      <c r="AP191" s="50"/>
      <c r="AQ191" s="50"/>
      <c r="AR191" s="50"/>
      <c r="AS191" s="50"/>
      <c r="AT191" s="50"/>
      <c r="AU191" s="50"/>
      <c r="AV191" s="50"/>
      <c r="AW191" s="50"/>
      <c r="AX191" s="50"/>
      <c r="AY191" s="50"/>
      <c r="AZ191" s="50"/>
      <c r="BA191" s="50"/>
      <c r="BB191" s="50"/>
      <c r="BC191" s="50"/>
      <c r="BD191" s="50"/>
      <c r="BE191" s="50"/>
      <c r="BF191" s="50"/>
      <c r="BG191" s="50"/>
      <c r="BH191" s="50"/>
      <c r="BI191" s="50"/>
      <c r="BJ191" s="50"/>
      <c r="BK191" s="50"/>
      <c r="BL191" s="50"/>
      <c r="BM191" s="50"/>
      <c r="BN191" s="50"/>
      <c r="BO191" s="50"/>
      <c r="BP191" s="50"/>
      <c r="BQ191" s="50"/>
      <c r="BR191" s="50"/>
      <c r="BS191" s="50"/>
      <c r="BT191" s="50"/>
      <c r="BU191" s="50"/>
      <c r="BV191" s="50"/>
      <c r="BW191" s="50"/>
      <c r="BX191" s="50"/>
      <c r="BY191" s="50"/>
      <c r="BZ191" s="50"/>
      <c r="CA191" s="50"/>
      <c r="CB191" s="50"/>
      <c r="CC191" s="50"/>
      <c r="CD191" s="50"/>
      <c r="CE191" s="50"/>
      <c r="CF191" s="50"/>
      <c r="CG191" s="50"/>
      <c r="CH191" s="50"/>
      <c r="CI191" s="50"/>
      <c r="CJ191" s="50"/>
      <c r="CK191" s="50"/>
      <c r="CL191" s="50"/>
      <c r="CM191" s="50"/>
      <c r="CN191" s="50"/>
      <c r="CO191" s="50"/>
      <c r="CP191" s="50"/>
      <c r="CQ191" s="50"/>
      <c r="CR191" s="50"/>
      <c r="CS191" s="50"/>
      <c r="CT191" s="50"/>
      <c r="CU191" s="50"/>
      <c r="CV191" s="50"/>
      <c r="CW191" s="50"/>
      <c r="CX191" s="50"/>
      <c r="CY191" s="50"/>
      <c r="CZ191" s="50"/>
      <c r="DA191" s="50"/>
      <c r="DB191" s="50"/>
      <c r="DC191" s="50"/>
      <c r="DD191" s="50"/>
      <c r="DE191" s="50"/>
      <c r="DF191" s="50"/>
      <c r="DG191" s="50"/>
      <c r="DH191" s="50"/>
      <c r="DI191" s="50"/>
      <c r="DJ191" s="50"/>
      <c r="DK191" s="50"/>
      <c r="DL191" s="50"/>
      <c r="DM191" s="50"/>
      <c r="DN191" s="50"/>
      <c r="DO191" s="50"/>
      <c r="DP191" s="50"/>
      <c r="DQ191" s="50"/>
      <c r="DR191" s="50"/>
      <c r="DS191" s="50"/>
      <c r="DT191" s="50"/>
      <c r="DU191" s="50"/>
      <c r="DV191" s="50"/>
      <c r="DW191" s="50"/>
      <c r="DX191" s="50"/>
      <c r="DY191" s="50"/>
      <c r="DZ191" s="50"/>
      <c r="EA191" s="50"/>
      <c r="EB191" s="50"/>
      <c r="EC191" s="50"/>
      <c r="ED191" s="50"/>
      <c r="EE191" s="50"/>
      <c r="EF191" s="50"/>
      <c r="EG191" s="50"/>
      <c r="EH191" s="50"/>
      <c r="EI191" s="50"/>
      <c r="EJ191" s="50"/>
      <c r="EK191" s="50"/>
      <c r="EL191" s="50"/>
      <c r="EM191" s="50"/>
      <c r="EN191" s="50"/>
      <c r="EO191" s="50"/>
      <c r="EP191" s="50"/>
      <c r="EQ191" s="50"/>
      <c r="ER191" s="50"/>
      <c r="ES191" s="50"/>
      <c r="ET191" s="50"/>
      <c r="EU191" s="50"/>
      <c r="EV191" s="50"/>
      <c r="EW191" s="50"/>
      <c r="EX191" s="50"/>
      <c r="EY191" s="50"/>
      <c r="EZ191" s="50"/>
      <c r="FA191" s="50"/>
      <c r="FB191" s="50"/>
      <c r="FC191" s="50"/>
      <c r="FD191" s="50"/>
      <c r="FE191" s="50"/>
      <c r="FF191" s="50"/>
      <c r="FG191" s="50"/>
      <c r="FH191" s="50"/>
      <c r="FI191" s="50"/>
      <c r="FJ191" s="50"/>
      <c r="FK191" s="50"/>
      <c r="FL191" s="50"/>
      <c r="FM191" s="50"/>
      <c r="FN191" s="50"/>
      <c r="FO191" s="50"/>
      <c r="FP191" s="50"/>
      <c r="FQ191" s="50"/>
      <c r="FR191" s="50"/>
      <c r="FS191" s="50"/>
      <c r="FT191" s="50"/>
      <c r="FU191" s="50"/>
      <c r="FV191" s="50"/>
      <c r="FW191" s="50"/>
      <c r="FX191" s="50"/>
      <c r="FY191" s="50"/>
      <c r="FZ191" s="50"/>
      <c r="GA191" s="50"/>
      <c r="GB191" s="50"/>
      <c r="GC191" s="50"/>
      <c r="GD191" s="50"/>
      <c r="GE191" s="50"/>
      <c r="GF191" s="50"/>
      <c r="GG191" s="50"/>
      <c r="GH191" s="50"/>
      <c r="GI191" s="50"/>
      <c r="GJ191" s="50"/>
      <c r="GK191" s="50"/>
      <c r="GL191" s="50"/>
      <c r="GM191" s="50"/>
      <c r="GN191" s="50"/>
      <c r="GO191" s="50"/>
      <c r="GP191" s="50"/>
      <c r="GQ191" s="50"/>
      <c r="GR191" s="50"/>
      <c r="GS191" s="50"/>
      <c r="GT191" s="50"/>
      <c r="GU191" s="50"/>
      <c r="GV191" s="50"/>
      <c r="GW191" s="50"/>
      <c r="GX191" s="50"/>
      <c r="GY191" s="50"/>
      <c r="GZ191" s="50"/>
      <c r="HA191" s="50"/>
      <c r="HB191" s="50"/>
      <c r="HC191" s="50"/>
      <c r="HD191" s="50"/>
      <c r="HE191" s="50"/>
      <c r="HF191" s="50"/>
      <c r="HG191" s="50"/>
      <c r="HH191" s="50"/>
      <c r="HI191" s="50"/>
      <c r="HJ191" s="50"/>
      <c r="HK191" s="50"/>
      <c r="HL191" s="50"/>
      <c r="HM191" s="50"/>
      <c r="HN191" s="50"/>
      <c r="HO191" s="50"/>
      <c r="HP191" s="50"/>
      <c r="HQ191" s="50"/>
      <c r="HR191" s="50"/>
      <c r="HS191" s="50"/>
      <c r="HT191" s="50"/>
      <c r="HU191" s="50"/>
      <c r="HV191" s="50"/>
      <c r="HW191" s="50"/>
      <c r="HX191" s="50"/>
      <c r="HY191" s="50"/>
      <c r="HZ191" s="50"/>
      <c r="IA191" s="50"/>
      <c r="IB191" s="50"/>
      <c r="IC191" s="50"/>
      <c r="ID191" s="50"/>
      <c r="IE191" s="50"/>
      <c r="IF191" s="50"/>
      <c r="IG191" s="50"/>
      <c r="IH191" s="50"/>
      <c r="II191" s="50"/>
      <c r="IJ191" s="50"/>
      <c r="IK191" s="50"/>
      <c r="IL191" s="50"/>
      <c r="IM191" s="50"/>
      <c r="IN191" s="50"/>
      <c r="IO191" s="50"/>
      <c r="IP191" s="50"/>
      <c r="IQ191" s="50"/>
      <c r="IR191" s="50"/>
      <c r="IS191" s="50"/>
      <c r="IT191" s="50"/>
      <c r="IU191" s="50"/>
      <c r="IV191" s="50"/>
      <c r="IW191" s="50"/>
      <c r="IX191" s="50"/>
      <c r="IY191" s="50"/>
      <c r="IZ191" s="50"/>
      <c r="JA191" s="50"/>
      <c r="JB191" s="50"/>
      <c r="JC191" s="50"/>
      <c r="JD191" s="50"/>
      <c r="JE191" s="50"/>
      <c r="JF191" s="50"/>
      <c r="JG191" s="50"/>
      <c r="JH191" s="50"/>
      <c r="JI191" s="50"/>
      <c r="JJ191" s="50"/>
      <c r="JK191" s="50"/>
      <c r="JL191" s="50"/>
      <c r="JM191" s="50"/>
      <c r="JN191" s="50"/>
      <c r="JO191" s="50"/>
      <c r="JP191" s="50"/>
      <c r="JQ191" s="50"/>
      <c r="JR191" s="50"/>
      <c r="JS191" s="50"/>
      <c r="JT191" s="50"/>
      <c r="JU191" s="50"/>
      <c r="JV191" s="50"/>
      <c r="JW191" s="50"/>
      <c r="JX191" s="50"/>
      <c r="JY191" s="50"/>
      <c r="JZ191" s="50"/>
      <c r="KA191" s="50"/>
      <c r="KB191" s="50"/>
      <c r="KC191" s="50"/>
      <c r="KD191" s="50"/>
      <c r="KE191" s="50"/>
      <c r="KF191" s="50"/>
      <c r="KG191" s="50"/>
      <c r="KH191" s="50"/>
      <c r="KI191" s="50"/>
      <c r="KJ191" s="50"/>
      <c r="KK191" s="50"/>
      <c r="KL191" s="50"/>
      <c r="KM191" s="50"/>
      <c r="KN191" s="50"/>
      <c r="KO191" s="50"/>
      <c r="KP191" s="50"/>
      <c r="KQ191" s="50"/>
      <c r="KR191" s="50"/>
      <c r="KS191" s="50"/>
      <c r="KT191" s="50"/>
      <c r="KU191" s="50"/>
      <c r="KV191" s="50"/>
      <c r="KW191" s="50"/>
      <c r="KX191" s="50"/>
      <c r="KY191" s="50"/>
      <c r="KZ191" s="50"/>
      <c r="LA191" s="50"/>
      <c r="LB191" s="50"/>
      <c r="LC191" s="50"/>
      <c r="LD191" s="50"/>
      <c r="LE191" s="50"/>
      <c r="LF191" s="50"/>
      <c r="LG191" s="50"/>
      <c r="LH191" s="50"/>
      <c r="LI191" s="50"/>
      <c r="LJ191" s="50"/>
      <c r="LK191" s="50"/>
      <c r="LL191" s="50"/>
      <c r="LM191" s="50"/>
      <c r="LN191" s="50"/>
      <c r="LO191" s="50"/>
      <c r="LP191" s="50"/>
      <c r="LQ191" s="50"/>
      <c r="LR191" s="50"/>
      <c r="LS191" s="50"/>
      <c r="LT191" s="50"/>
      <c r="LU191" s="50"/>
      <c r="LV191" s="50"/>
      <c r="LW191" s="50"/>
      <c r="LX191" s="50"/>
      <c r="LY191" s="50"/>
      <c r="LZ191" s="50"/>
      <c r="MA191" s="50"/>
      <c r="MB191" s="50"/>
      <c r="MC191" s="50"/>
      <c r="MD191" s="50"/>
      <c r="ME191" s="50"/>
      <c r="MF191" s="50"/>
      <c r="MG191" s="50"/>
      <c r="MH191" s="50"/>
      <c r="MI191" s="50"/>
      <c r="MJ191" s="50"/>
      <c r="MK191" s="50"/>
      <c r="ML191" s="50"/>
      <c r="MM191" s="50"/>
      <c r="MN191" s="50"/>
      <c r="MO191" s="50"/>
      <c r="MP191" s="50"/>
      <c r="MQ191" s="50"/>
      <c r="MR191" s="50"/>
      <c r="MS191" s="50"/>
      <c r="MT191" s="50"/>
      <c r="MU191" s="50"/>
      <c r="MV191" s="50"/>
      <c r="MW191" s="50"/>
      <c r="MX191" s="50"/>
      <c r="MY191" s="50"/>
      <c r="MZ191" s="50"/>
      <c r="NA191" s="50"/>
      <c r="NB191" s="50"/>
      <c r="NC191" s="50"/>
      <c r="ND191" s="50"/>
      <c r="NE191" s="50"/>
      <c r="NF191" s="50"/>
      <c r="NG191" s="50"/>
      <c r="NH191" s="50"/>
      <c r="NI191" s="50"/>
      <c r="NJ191" s="50"/>
      <c r="NK191" s="50"/>
      <c r="NL191" s="50"/>
      <c r="NM191" s="50"/>
      <c r="NN191" s="50"/>
      <c r="NO191" s="50"/>
      <c r="NP191" s="50"/>
      <c r="NQ191" s="50"/>
      <c r="NR191" s="50"/>
      <c r="NS191" s="50"/>
      <c r="NT191" s="50"/>
      <c r="NU191" s="50"/>
      <c r="NV191" s="50"/>
      <c r="NW191" s="50"/>
      <c r="NX191" s="50"/>
      <c r="NY191" s="50"/>
      <c r="NZ191" s="50"/>
      <c r="OA191" s="50"/>
      <c r="OB191" s="50"/>
      <c r="OC191" s="50"/>
      <c r="OD191" s="50"/>
      <c r="OE191" s="50"/>
      <c r="OF191" s="50"/>
      <c r="OG191" s="50"/>
      <c r="OH191" s="50"/>
      <c r="OI191" s="50"/>
      <c r="OJ191" s="50"/>
      <c r="OK191" s="50"/>
      <c r="OL191" s="50"/>
      <c r="OM191" s="50"/>
      <c r="ON191" s="50"/>
      <c r="OO191" s="50"/>
      <c r="OP191" s="50"/>
      <c r="OQ191" s="50"/>
      <c r="OR191" s="50"/>
      <c r="OS191" s="50"/>
      <c r="OT191" s="50"/>
      <c r="OU191" s="50"/>
      <c r="OV191" s="50"/>
      <c r="OW191" s="50"/>
      <c r="OX191" s="50"/>
      <c r="OY191" s="50"/>
      <c r="OZ191" s="50"/>
      <c r="PA191" s="50"/>
      <c r="PB191" s="50"/>
      <c r="PC191" s="50"/>
      <c r="PD191" s="50"/>
      <c r="PE191" s="50"/>
      <c r="PF191" s="50"/>
      <c r="PG191" s="50"/>
      <c r="PH191" s="50"/>
      <c r="PI191" s="50"/>
      <c r="PJ191" s="50"/>
      <c r="PK191" s="50"/>
      <c r="PL191" s="50"/>
      <c r="PM191" s="50"/>
      <c r="PN191" s="50"/>
      <c r="PO191" s="50"/>
      <c r="PP191" s="50"/>
      <c r="PQ191" s="50"/>
      <c r="PR191" s="50"/>
      <c r="PS191" s="50"/>
      <c r="PT191" s="50"/>
      <c r="PU191" s="50"/>
      <c r="PV191" s="50"/>
      <c r="PW191" s="50"/>
      <c r="PX191" s="50"/>
      <c r="PY191" s="50"/>
      <c r="PZ191" s="50"/>
      <c r="QA191" s="50"/>
      <c r="QB191" s="50"/>
      <c r="QC191" s="50"/>
      <c r="QD191" s="50"/>
      <c r="QE191" s="50"/>
      <c r="QF191" s="50"/>
      <c r="QG191" s="50"/>
      <c r="QH191" s="50"/>
      <c r="QI191" s="50"/>
      <c r="QJ191" s="50"/>
      <c r="QK191" s="50"/>
      <c r="QL191" s="50"/>
      <c r="QM191" s="50"/>
      <c r="QN191" s="50"/>
      <c r="QO191" s="50"/>
      <c r="QP191" s="50"/>
      <c r="QQ191" s="50"/>
      <c r="QR191" s="50"/>
      <c r="QS191" s="50"/>
      <c r="QT191" s="50"/>
      <c r="QU191" s="50"/>
      <c r="QV191" s="50"/>
      <c r="QW191" s="50"/>
      <c r="QX191" s="50"/>
      <c r="QY191" s="50"/>
      <c r="QZ191" s="50"/>
      <c r="RA191" s="50"/>
      <c r="RB191" s="50"/>
      <c r="RC191" s="50"/>
      <c r="RD191" s="50"/>
      <c r="RE191" s="50"/>
      <c r="RF191" s="50"/>
      <c r="RG191" s="50"/>
      <c r="RH191" s="50"/>
      <c r="RI191" s="50"/>
      <c r="RJ191" s="50"/>
      <c r="RK191" s="50"/>
      <c r="RL191" s="50"/>
      <c r="RM191" s="50"/>
      <c r="RN191" s="50"/>
      <c r="RO191" s="50"/>
      <c r="RP191" s="50"/>
      <c r="RQ191" s="50"/>
      <c r="RR191" s="50"/>
      <c r="RS191" s="50"/>
      <c r="RT191" s="50"/>
      <c r="RU191" s="50"/>
      <c r="RV191" s="50"/>
      <c r="RW191" s="50"/>
      <c r="RX191" s="50"/>
      <c r="RY191" s="50"/>
      <c r="RZ191" s="50"/>
      <c r="SA191" s="50"/>
      <c r="SB191" s="50"/>
      <c r="SC191" s="50"/>
      <c r="SD191" s="50"/>
      <c r="SE191" s="50"/>
      <c r="SF191" s="50"/>
      <c r="SG191" s="50"/>
      <c r="SH191" s="50"/>
      <c r="SI191" s="50"/>
      <c r="SJ191" s="50"/>
      <c r="SK191" s="50"/>
      <c r="SL191" s="50"/>
      <c r="SM191" s="50"/>
      <c r="SN191" s="50"/>
      <c r="SO191" s="50"/>
      <c r="SP191" s="50"/>
      <c r="SQ191" s="50"/>
      <c r="SR191" s="50"/>
      <c r="SS191" s="50"/>
      <c r="ST191" s="50"/>
      <c r="SU191" s="50"/>
      <c r="SV191" s="50"/>
      <c r="SW191" s="50"/>
      <c r="SX191" s="50"/>
      <c r="SY191" s="50"/>
      <c r="SZ191" s="50"/>
      <c r="TA191" s="50"/>
      <c r="TB191" s="50"/>
      <c r="TC191" s="50"/>
      <c r="TD191" s="50"/>
      <c r="TE191" s="50"/>
      <c r="TF191" s="50"/>
      <c r="TG191" s="50"/>
      <c r="TH191" s="50"/>
      <c r="TI191" s="50"/>
      <c r="TJ191" s="50"/>
      <c r="TK191" s="50"/>
      <c r="TL191" s="50"/>
      <c r="TM191" s="50"/>
      <c r="TN191" s="50"/>
      <c r="TO191" s="50"/>
      <c r="TP191" s="50"/>
      <c r="TQ191" s="50"/>
      <c r="TR191" s="50"/>
      <c r="TS191" s="50"/>
      <c r="TT191" s="50"/>
      <c r="TU191" s="50"/>
      <c r="TV191" s="50"/>
      <c r="TW191" s="50"/>
      <c r="TX191" s="50"/>
      <c r="TY191" s="50"/>
      <c r="TZ191" s="50"/>
      <c r="UA191" s="50"/>
      <c r="UB191" s="50"/>
      <c r="UC191" s="50"/>
      <c r="UD191" s="50"/>
      <c r="UE191" s="50"/>
      <c r="UF191" s="50"/>
      <c r="UG191" s="50"/>
      <c r="UH191" s="50"/>
      <c r="UI191" s="50"/>
      <c r="UJ191" s="50"/>
      <c r="UK191" s="50"/>
      <c r="UL191" s="50"/>
      <c r="UM191" s="50"/>
      <c r="UN191" s="50"/>
      <c r="UO191" s="50"/>
      <c r="UP191" s="50"/>
      <c r="UQ191" s="50"/>
      <c r="UR191" s="50"/>
      <c r="US191" s="50"/>
      <c r="UT191" s="50"/>
      <c r="UU191" s="50"/>
      <c r="UV191" s="50"/>
      <c r="UW191" s="50"/>
      <c r="UX191" s="50"/>
      <c r="UY191" s="50"/>
      <c r="UZ191" s="50"/>
      <c r="VA191" s="50"/>
      <c r="VB191" s="50"/>
      <c r="VC191" s="50"/>
      <c r="VD191" s="50"/>
      <c r="VE191" s="50"/>
      <c r="VF191" s="50"/>
      <c r="VG191" s="50"/>
      <c r="VH191" s="50"/>
      <c r="VI191" s="50"/>
      <c r="VJ191" s="50"/>
      <c r="VK191" s="50"/>
      <c r="VL191" s="50"/>
      <c r="VM191" s="50"/>
      <c r="VN191" s="50"/>
      <c r="VO191" s="50"/>
      <c r="VP191" s="50"/>
      <c r="VQ191" s="50"/>
      <c r="VR191" s="50"/>
      <c r="VS191" s="50"/>
      <c r="VT191" s="50"/>
      <c r="VU191" s="50"/>
      <c r="VV191" s="50"/>
      <c r="VW191" s="50"/>
      <c r="VX191" s="50"/>
      <c r="VY191" s="50"/>
      <c r="VZ191" s="50"/>
      <c r="WA191" s="50"/>
      <c r="WB191" s="50"/>
      <c r="WC191" s="50"/>
      <c r="WD191" s="50"/>
      <c r="WE191" s="50"/>
      <c r="WF191" s="50"/>
      <c r="WG191" s="50"/>
      <c r="WH191" s="50"/>
      <c r="WI191" s="50"/>
      <c r="WJ191" s="50"/>
      <c r="WK191" s="50"/>
      <c r="WL191" s="50"/>
      <c r="WM191" s="50"/>
      <c r="WN191" s="50"/>
      <c r="WO191" s="50"/>
      <c r="WP191" s="50"/>
      <c r="WQ191" s="50"/>
      <c r="WR191" s="50"/>
      <c r="WS191" s="50"/>
      <c r="WT191" s="50"/>
      <c r="WU191" s="50"/>
      <c r="WV191" s="50"/>
      <c r="WW191" s="50"/>
      <c r="WX191" s="50"/>
      <c r="WY191" s="50"/>
      <c r="WZ191" s="50"/>
      <c r="XA191" s="50"/>
      <c r="XB191" s="50"/>
      <c r="XC191" s="50"/>
      <c r="XD191" s="50"/>
      <c r="XE191" s="50"/>
      <c r="XF191" s="50"/>
      <c r="XG191" s="50"/>
      <c r="XH191" s="50"/>
      <c r="XI191" s="50"/>
      <c r="XJ191" s="50"/>
      <c r="XK191" s="50"/>
      <c r="XL191" s="50"/>
      <c r="XM191" s="50"/>
      <c r="XN191" s="50"/>
      <c r="XO191" s="50"/>
      <c r="XP191" s="50"/>
      <c r="XQ191" s="50"/>
      <c r="XR191" s="50"/>
      <c r="XS191" s="50"/>
      <c r="XT191" s="50"/>
      <c r="XU191" s="50"/>
      <c r="XV191" s="50"/>
      <c r="XW191" s="50"/>
      <c r="XX191" s="50"/>
      <c r="XY191" s="50"/>
      <c r="XZ191" s="50"/>
      <c r="YA191" s="50"/>
      <c r="YB191" s="50"/>
      <c r="YC191" s="50"/>
      <c r="YD191" s="50"/>
      <c r="YE191" s="50"/>
      <c r="YF191" s="50"/>
      <c r="YG191" s="50"/>
      <c r="YH191" s="50"/>
      <c r="YI191" s="50"/>
      <c r="YJ191" s="50"/>
      <c r="YK191" s="50"/>
      <c r="YL191" s="50"/>
      <c r="YM191" s="50"/>
      <c r="YN191" s="50"/>
      <c r="YO191" s="50"/>
      <c r="YP191" s="50"/>
      <c r="YQ191" s="50"/>
      <c r="YR191" s="50"/>
      <c r="YS191" s="50"/>
      <c r="YT191" s="50"/>
      <c r="YU191" s="50"/>
      <c r="YV191" s="50"/>
      <c r="YW191" s="50"/>
      <c r="YX191" s="50"/>
      <c r="YY191" s="50"/>
      <c r="YZ191" s="50"/>
      <c r="ZA191" s="50"/>
      <c r="ZB191" s="50"/>
      <c r="ZC191" s="50"/>
      <c r="ZD191" s="50"/>
      <c r="ZE191" s="50"/>
      <c r="ZF191" s="50"/>
      <c r="ZG191" s="50"/>
      <c r="ZH191" s="50"/>
      <c r="ZI191" s="50"/>
      <c r="ZJ191" s="50"/>
      <c r="ZK191" s="50"/>
      <c r="ZL191" s="50"/>
      <c r="ZM191" s="50"/>
      <c r="ZN191" s="50"/>
      <c r="ZO191" s="50"/>
      <c r="ZP191" s="50"/>
      <c r="ZQ191" s="50"/>
      <c r="ZR191" s="50"/>
      <c r="ZS191" s="50"/>
      <c r="ZT191" s="50"/>
      <c r="ZU191" s="50"/>
      <c r="ZV191" s="50"/>
      <c r="ZW191" s="50"/>
      <c r="ZX191" s="50"/>
      <c r="ZY191" s="50"/>
      <c r="ZZ191" s="50"/>
      <c r="AAA191" s="50"/>
      <c r="AAB191" s="50"/>
      <c r="AAC191" s="50"/>
      <c r="AAD191" s="50"/>
      <c r="AAE191" s="50"/>
      <c r="AAF191" s="50"/>
      <c r="AAG191" s="50"/>
      <c r="AAH191" s="50"/>
      <c r="AAI191" s="50"/>
      <c r="AAJ191" s="50"/>
      <c r="AAK191" s="50"/>
      <c r="AAL191" s="50"/>
      <c r="AAM191" s="50"/>
      <c r="AAN191" s="50"/>
      <c r="AAO191" s="50"/>
      <c r="AAP191" s="50"/>
      <c r="AAQ191" s="50"/>
      <c r="AAR191" s="50"/>
      <c r="AAS191" s="50"/>
      <c r="AAT191" s="50"/>
      <c r="AAU191" s="50"/>
      <c r="AAV191" s="50"/>
      <c r="AAW191" s="50"/>
      <c r="AAX191" s="50"/>
      <c r="AAY191" s="50"/>
      <c r="AAZ191" s="50"/>
      <c r="ABA191" s="50"/>
      <c r="ABB191" s="50"/>
      <c r="ABC191" s="47"/>
    </row>
    <row r="192" spans="1:731" s="7" customFormat="1" ht="104.25" customHeight="1" x14ac:dyDescent="0.2">
      <c r="A192" s="62" t="s">
        <v>111</v>
      </c>
      <c r="B192" s="62" t="s">
        <v>102</v>
      </c>
      <c r="C192" s="44">
        <v>400</v>
      </c>
      <c r="D192" s="63"/>
      <c r="E192" s="30">
        <v>1932.86</v>
      </c>
      <c r="F192" s="63"/>
      <c r="G192" s="30">
        <v>1932.3219999999999</v>
      </c>
      <c r="I192" s="62"/>
      <c r="J192" s="63"/>
      <c r="K192" s="63"/>
      <c r="L192" s="31"/>
      <c r="M192" s="31"/>
      <c r="N192" s="3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50"/>
      <c r="AC192" s="50"/>
      <c r="AD192" s="50"/>
      <c r="AE192" s="50"/>
      <c r="AF192" s="50"/>
      <c r="AG192" s="50"/>
      <c r="AH192" s="50"/>
      <c r="AI192" s="50"/>
      <c r="AJ192" s="50"/>
      <c r="AK192" s="50"/>
      <c r="AL192" s="50"/>
      <c r="AM192" s="50"/>
      <c r="AN192" s="50"/>
      <c r="AO192" s="50"/>
      <c r="AP192" s="50"/>
      <c r="AQ192" s="50"/>
      <c r="AR192" s="50"/>
      <c r="AS192" s="50"/>
      <c r="AT192" s="50"/>
      <c r="AU192" s="50"/>
      <c r="AV192" s="50"/>
      <c r="AW192" s="50"/>
      <c r="AX192" s="50"/>
      <c r="AY192" s="50"/>
      <c r="AZ192" s="50"/>
      <c r="BA192" s="50"/>
      <c r="BB192" s="50"/>
      <c r="BC192" s="50"/>
      <c r="BD192" s="50"/>
      <c r="BE192" s="50"/>
      <c r="BF192" s="50"/>
      <c r="BG192" s="50"/>
      <c r="BH192" s="50"/>
      <c r="BI192" s="50"/>
      <c r="BJ192" s="50"/>
      <c r="BK192" s="50"/>
      <c r="BL192" s="50"/>
      <c r="BM192" s="50"/>
      <c r="BN192" s="50"/>
      <c r="BO192" s="50"/>
      <c r="BP192" s="50"/>
      <c r="BQ192" s="50"/>
      <c r="BR192" s="50"/>
      <c r="BS192" s="50"/>
      <c r="BT192" s="50"/>
      <c r="BU192" s="50"/>
      <c r="BV192" s="50"/>
      <c r="BW192" s="50"/>
      <c r="BX192" s="50"/>
      <c r="BY192" s="50"/>
      <c r="BZ192" s="50"/>
      <c r="CA192" s="50"/>
      <c r="CB192" s="50"/>
      <c r="CC192" s="50"/>
      <c r="CD192" s="50"/>
      <c r="CE192" s="50"/>
      <c r="CF192" s="50"/>
      <c r="CG192" s="50"/>
      <c r="CH192" s="50"/>
      <c r="CI192" s="50"/>
      <c r="CJ192" s="50"/>
      <c r="CK192" s="50"/>
      <c r="CL192" s="50"/>
      <c r="CM192" s="50"/>
      <c r="CN192" s="50"/>
      <c r="CO192" s="50"/>
      <c r="CP192" s="50"/>
      <c r="CQ192" s="50"/>
      <c r="CR192" s="50"/>
      <c r="CS192" s="50"/>
      <c r="CT192" s="50"/>
      <c r="CU192" s="50"/>
      <c r="CV192" s="50"/>
      <c r="CW192" s="50"/>
      <c r="CX192" s="50"/>
      <c r="CY192" s="50"/>
      <c r="CZ192" s="50"/>
      <c r="DA192" s="50"/>
      <c r="DB192" s="50"/>
      <c r="DC192" s="50"/>
      <c r="DD192" s="50"/>
      <c r="DE192" s="50"/>
      <c r="DF192" s="50"/>
      <c r="DG192" s="50"/>
      <c r="DH192" s="50"/>
      <c r="DI192" s="50"/>
      <c r="DJ192" s="50"/>
      <c r="DK192" s="50"/>
      <c r="DL192" s="50"/>
      <c r="DM192" s="50"/>
      <c r="DN192" s="50"/>
      <c r="DO192" s="50"/>
      <c r="DP192" s="50"/>
      <c r="DQ192" s="50"/>
      <c r="DR192" s="50"/>
      <c r="DS192" s="50"/>
      <c r="DT192" s="50"/>
      <c r="DU192" s="50"/>
      <c r="DV192" s="50"/>
      <c r="DW192" s="50"/>
      <c r="DX192" s="50"/>
      <c r="DY192" s="50"/>
      <c r="DZ192" s="50"/>
      <c r="EA192" s="50"/>
      <c r="EB192" s="50"/>
      <c r="EC192" s="50"/>
      <c r="ED192" s="50"/>
      <c r="EE192" s="50"/>
      <c r="EF192" s="50"/>
      <c r="EG192" s="50"/>
      <c r="EH192" s="50"/>
      <c r="EI192" s="50"/>
      <c r="EJ192" s="50"/>
      <c r="EK192" s="50"/>
      <c r="EL192" s="50"/>
      <c r="EM192" s="50"/>
      <c r="EN192" s="50"/>
      <c r="EO192" s="50"/>
      <c r="EP192" s="50"/>
      <c r="EQ192" s="50"/>
      <c r="ER192" s="50"/>
      <c r="ES192" s="50"/>
      <c r="ET192" s="50"/>
      <c r="EU192" s="50"/>
      <c r="EV192" s="50"/>
      <c r="EW192" s="50"/>
      <c r="EX192" s="50"/>
      <c r="EY192" s="50"/>
      <c r="EZ192" s="50"/>
      <c r="FA192" s="50"/>
      <c r="FB192" s="50"/>
      <c r="FC192" s="50"/>
      <c r="FD192" s="50"/>
      <c r="FE192" s="50"/>
      <c r="FF192" s="50"/>
      <c r="FG192" s="50"/>
      <c r="FH192" s="50"/>
      <c r="FI192" s="50"/>
      <c r="FJ192" s="50"/>
      <c r="FK192" s="50"/>
      <c r="FL192" s="50"/>
      <c r="FM192" s="50"/>
      <c r="FN192" s="50"/>
      <c r="FO192" s="50"/>
      <c r="FP192" s="50"/>
      <c r="FQ192" s="50"/>
      <c r="FR192" s="50"/>
      <c r="FS192" s="50"/>
      <c r="FT192" s="50"/>
      <c r="FU192" s="50"/>
      <c r="FV192" s="50"/>
      <c r="FW192" s="50"/>
      <c r="FX192" s="50"/>
      <c r="FY192" s="50"/>
      <c r="FZ192" s="50"/>
      <c r="GA192" s="50"/>
      <c r="GB192" s="50"/>
      <c r="GC192" s="50"/>
      <c r="GD192" s="50"/>
      <c r="GE192" s="50"/>
      <c r="GF192" s="50"/>
      <c r="GG192" s="50"/>
      <c r="GH192" s="50"/>
      <c r="GI192" s="50"/>
      <c r="GJ192" s="50"/>
      <c r="GK192" s="50"/>
      <c r="GL192" s="50"/>
      <c r="GM192" s="50"/>
      <c r="GN192" s="50"/>
      <c r="GO192" s="50"/>
      <c r="GP192" s="50"/>
      <c r="GQ192" s="50"/>
      <c r="GR192" s="50"/>
      <c r="GS192" s="50"/>
      <c r="GT192" s="50"/>
      <c r="GU192" s="50"/>
      <c r="GV192" s="50"/>
      <c r="GW192" s="50"/>
      <c r="GX192" s="50"/>
      <c r="GY192" s="50"/>
      <c r="GZ192" s="50"/>
      <c r="HA192" s="50"/>
      <c r="HB192" s="50"/>
      <c r="HC192" s="50"/>
      <c r="HD192" s="50"/>
      <c r="HE192" s="50"/>
      <c r="HF192" s="50"/>
      <c r="HG192" s="50"/>
      <c r="HH192" s="50"/>
      <c r="HI192" s="50"/>
      <c r="HJ192" s="50"/>
      <c r="HK192" s="50"/>
      <c r="HL192" s="50"/>
      <c r="HM192" s="50"/>
      <c r="HN192" s="50"/>
      <c r="HO192" s="50"/>
      <c r="HP192" s="50"/>
      <c r="HQ192" s="50"/>
      <c r="HR192" s="50"/>
      <c r="HS192" s="50"/>
      <c r="HT192" s="50"/>
      <c r="HU192" s="50"/>
      <c r="HV192" s="50"/>
      <c r="HW192" s="50"/>
      <c r="HX192" s="50"/>
      <c r="HY192" s="50"/>
      <c r="HZ192" s="50"/>
      <c r="IA192" s="50"/>
      <c r="IB192" s="50"/>
      <c r="IC192" s="50"/>
      <c r="ID192" s="50"/>
      <c r="IE192" s="50"/>
      <c r="IF192" s="50"/>
      <c r="IG192" s="50"/>
      <c r="IH192" s="50"/>
      <c r="II192" s="50"/>
      <c r="IJ192" s="50"/>
      <c r="IK192" s="50"/>
      <c r="IL192" s="50"/>
      <c r="IM192" s="50"/>
      <c r="IN192" s="50"/>
      <c r="IO192" s="50"/>
      <c r="IP192" s="50"/>
      <c r="IQ192" s="50"/>
      <c r="IR192" s="50"/>
      <c r="IS192" s="50"/>
      <c r="IT192" s="50"/>
      <c r="IU192" s="50"/>
      <c r="IV192" s="50"/>
      <c r="IW192" s="50"/>
      <c r="IX192" s="50"/>
      <c r="IY192" s="50"/>
      <c r="IZ192" s="50"/>
      <c r="JA192" s="50"/>
      <c r="JB192" s="50"/>
      <c r="JC192" s="50"/>
      <c r="JD192" s="50"/>
      <c r="JE192" s="50"/>
      <c r="JF192" s="50"/>
      <c r="JG192" s="50"/>
      <c r="JH192" s="50"/>
      <c r="JI192" s="50"/>
      <c r="JJ192" s="50"/>
      <c r="JK192" s="50"/>
      <c r="JL192" s="50"/>
      <c r="JM192" s="50"/>
      <c r="JN192" s="50"/>
      <c r="JO192" s="50"/>
      <c r="JP192" s="50"/>
      <c r="JQ192" s="50"/>
      <c r="JR192" s="50"/>
      <c r="JS192" s="50"/>
      <c r="JT192" s="50"/>
      <c r="JU192" s="50"/>
      <c r="JV192" s="50"/>
      <c r="JW192" s="50"/>
      <c r="JX192" s="50"/>
      <c r="JY192" s="50"/>
      <c r="JZ192" s="50"/>
      <c r="KA192" s="50"/>
      <c r="KB192" s="50"/>
      <c r="KC192" s="50"/>
      <c r="KD192" s="50"/>
      <c r="KE192" s="50"/>
      <c r="KF192" s="50"/>
      <c r="KG192" s="50"/>
      <c r="KH192" s="50"/>
      <c r="KI192" s="50"/>
      <c r="KJ192" s="50"/>
      <c r="KK192" s="50"/>
      <c r="KL192" s="50"/>
      <c r="KM192" s="50"/>
      <c r="KN192" s="50"/>
      <c r="KO192" s="50"/>
      <c r="KP192" s="50"/>
      <c r="KQ192" s="50"/>
      <c r="KR192" s="50"/>
      <c r="KS192" s="50"/>
      <c r="KT192" s="50"/>
      <c r="KU192" s="50"/>
      <c r="KV192" s="50"/>
      <c r="KW192" s="50"/>
      <c r="KX192" s="50"/>
      <c r="KY192" s="50"/>
      <c r="KZ192" s="50"/>
      <c r="LA192" s="50"/>
      <c r="LB192" s="50"/>
      <c r="LC192" s="50"/>
      <c r="LD192" s="50"/>
      <c r="LE192" s="50"/>
      <c r="LF192" s="50"/>
      <c r="LG192" s="50"/>
      <c r="LH192" s="50"/>
      <c r="LI192" s="50"/>
      <c r="LJ192" s="50"/>
      <c r="LK192" s="50"/>
      <c r="LL192" s="50"/>
      <c r="LM192" s="50"/>
      <c r="LN192" s="50"/>
      <c r="LO192" s="50"/>
      <c r="LP192" s="50"/>
      <c r="LQ192" s="50"/>
      <c r="LR192" s="50"/>
      <c r="LS192" s="50"/>
      <c r="LT192" s="50"/>
      <c r="LU192" s="50"/>
      <c r="LV192" s="50"/>
      <c r="LW192" s="50"/>
      <c r="LX192" s="50"/>
      <c r="LY192" s="50"/>
      <c r="LZ192" s="50"/>
      <c r="MA192" s="50"/>
      <c r="MB192" s="50"/>
      <c r="MC192" s="50"/>
      <c r="MD192" s="50"/>
      <c r="ME192" s="50"/>
      <c r="MF192" s="50"/>
      <c r="MG192" s="50"/>
      <c r="MH192" s="50"/>
      <c r="MI192" s="50"/>
      <c r="MJ192" s="50"/>
      <c r="MK192" s="50"/>
      <c r="ML192" s="50"/>
      <c r="MM192" s="50"/>
      <c r="MN192" s="50"/>
      <c r="MO192" s="50"/>
      <c r="MP192" s="50"/>
      <c r="MQ192" s="50"/>
      <c r="MR192" s="50"/>
      <c r="MS192" s="50"/>
      <c r="MT192" s="50"/>
      <c r="MU192" s="50"/>
      <c r="MV192" s="50"/>
      <c r="MW192" s="50"/>
      <c r="MX192" s="50"/>
      <c r="MY192" s="50"/>
      <c r="MZ192" s="50"/>
      <c r="NA192" s="50"/>
      <c r="NB192" s="50"/>
      <c r="NC192" s="50"/>
      <c r="ND192" s="50"/>
      <c r="NE192" s="50"/>
      <c r="NF192" s="50"/>
      <c r="NG192" s="50"/>
      <c r="NH192" s="50"/>
      <c r="NI192" s="50"/>
      <c r="NJ192" s="50"/>
      <c r="NK192" s="50"/>
      <c r="NL192" s="50"/>
      <c r="NM192" s="50"/>
      <c r="NN192" s="50"/>
      <c r="NO192" s="50"/>
      <c r="NP192" s="50"/>
      <c r="NQ192" s="50"/>
      <c r="NR192" s="50"/>
      <c r="NS192" s="50"/>
      <c r="NT192" s="50"/>
      <c r="NU192" s="50"/>
      <c r="NV192" s="50"/>
      <c r="NW192" s="50"/>
      <c r="NX192" s="50"/>
      <c r="NY192" s="50"/>
      <c r="NZ192" s="50"/>
      <c r="OA192" s="50"/>
      <c r="OB192" s="50"/>
      <c r="OC192" s="50"/>
      <c r="OD192" s="50"/>
      <c r="OE192" s="50"/>
      <c r="OF192" s="50"/>
      <c r="OG192" s="50"/>
      <c r="OH192" s="50"/>
      <c r="OI192" s="50"/>
      <c r="OJ192" s="50"/>
      <c r="OK192" s="50"/>
      <c r="OL192" s="50"/>
      <c r="OM192" s="50"/>
      <c r="ON192" s="50"/>
      <c r="OO192" s="50"/>
      <c r="OP192" s="50"/>
      <c r="OQ192" s="50"/>
      <c r="OR192" s="50"/>
      <c r="OS192" s="50"/>
      <c r="OT192" s="50"/>
      <c r="OU192" s="50"/>
      <c r="OV192" s="50"/>
      <c r="OW192" s="50"/>
      <c r="OX192" s="50"/>
      <c r="OY192" s="50"/>
      <c r="OZ192" s="50"/>
      <c r="PA192" s="50"/>
      <c r="PB192" s="50"/>
      <c r="PC192" s="50"/>
      <c r="PD192" s="50"/>
      <c r="PE192" s="50"/>
      <c r="PF192" s="50"/>
      <c r="PG192" s="50"/>
      <c r="PH192" s="50"/>
      <c r="PI192" s="50"/>
      <c r="PJ192" s="50"/>
      <c r="PK192" s="50"/>
      <c r="PL192" s="50"/>
      <c r="PM192" s="50"/>
      <c r="PN192" s="50"/>
      <c r="PO192" s="50"/>
      <c r="PP192" s="50"/>
      <c r="PQ192" s="50"/>
      <c r="PR192" s="50"/>
      <c r="PS192" s="50"/>
      <c r="PT192" s="50"/>
      <c r="PU192" s="50"/>
      <c r="PV192" s="50"/>
      <c r="PW192" s="50"/>
      <c r="PX192" s="50"/>
      <c r="PY192" s="50"/>
      <c r="PZ192" s="50"/>
      <c r="QA192" s="50"/>
      <c r="QB192" s="50"/>
      <c r="QC192" s="50"/>
      <c r="QD192" s="50"/>
      <c r="QE192" s="50"/>
      <c r="QF192" s="50"/>
      <c r="QG192" s="50"/>
      <c r="QH192" s="50"/>
      <c r="QI192" s="50"/>
      <c r="QJ192" s="50"/>
      <c r="QK192" s="50"/>
      <c r="QL192" s="50"/>
      <c r="QM192" s="50"/>
      <c r="QN192" s="50"/>
      <c r="QO192" s="50"/>
      <c r="QP192" s="50"/>
      <c r="QQ192" s="50"/>
      <c r="QR192" s="50"/>
      <c r="QS192" s="50"/>
      <c r="QT192" s="50"/>
      <c r="QU192" s="50"/>
      <c r="QV192" s="50"/>
      <c r="QW192" s="50"/>
      <c r="QX192" s="50"/>
      <c r="QY192" s="50"/>
      <c r="QZ192" s="50"/>
      <c r="RA192" s="50"/>
      <c r="RB192" s="50"/>
      <c r="RC192" s="50"/>
      <c r="RD192" s="50"/>
      <c r="RE192" s="50"/>
      <c r="RF192" s="50"/>
      <c r="RG192" s="50"/>
      <c r="RH192" s="50"/>
      <c r="RI192" s="50"/>
      <c r="RJ192" s="50"/>
      <c r="RK192" s="50"/>
      <c r="RL192" s="50"/>
      <c r="RM192" s="50"/>
      <c r="RN192" s="50"/>
      <c r="RO192" s="50"/>
      <c r="RP192" s="50"/>
      <c r="RQ192" s="50"/>
      <c r="RR192" s="50"/>
      <c r="RS192" s="50"/>
      <c r="RT192" s="50"/>
      <c r="RU192" s="50"/>
      <c r="RV192" s="50"/>
      <c r="RW192" s="50"/>
      <c r="RX192" s="50"/>
      <c r="RY192" s="50"/>
      <c r="RZ192" s="50"/>
      <c r="SA192" s="50"/>
      <c r="SB192" s="50"/>
      <c r="SC192" s="50"/>
      <c r="SD192" s="50"/>
      <c r="SE192" s="50"/>
      <c r="SF192" s="50"/>
      <c r="SG192" s="50"/>
      <c r="SH192" s="50"/>
      <c r="SI192" s="50"/>
      <c r="SJ192" s="50"/>
      <c r="SK192" s="50"/>
      <c r="SL192" s="50"/>
      <c r="SM192" s="50"/>
      <c r="SN192" s="50"/>
      <c r="SO192" s="50"/>
      <c r="SP192" s="50"/>
      <c r="SQ192" s="50"/>
      <c r="SR192" s="50"/>
      <c r="SS192" s="50"/>
      <c r="ST192" s="50"/>
      <c r="SU192" s="50"/>
      <c r="SV192" s="50"/>
      <c r="SW192" s="50"/>
      <c r="SX192" s="50"/>
      <c r="SY192" s="50"/>
      <c r="SZ192" s="50"/>
      <c r="TA192" s="50"/>
      <c r="TB192" s="50"/>
      <c r="TC192" s="50"/>
      <c r="TD192" s="50"/>
      <c r="TE192" s="50"/>
      <c r="TF192" s="50"/>
      <c r="TG192" s="50"/>
      <c r="TH192" s="50"/>
      <c r="TI192" s="50"/>
      <c r="TJ192" s="50"/>
      <c r="TK192" s="50"/>
      <c r="TL192" s="50"/>
      <c r="TM192" s="50"/>
      <c r="TN192" s="50"/>
      <c r="TO192" s="50"/>
      <c r="TP192" s="50"/>
      <c r="TQ192" s="50"/>
      <c r="TR192" s="50"/>
      <c r="TS192" s="50"/>
      <c r="TT192" s="50"/>
      <c r="TU192" s="50"/>
      <c r="TV192" s="50"/>
      <c r="TW192" s="50"/>
      <c r="TX192" s="50"/>
      <c r="TY192" s="50"/>
      <c r="TZ192" s="50"/>
      <c r="UA192" s="50"/>
      <c r="UB192" s="50"/>
      <c r="UC192" s="50"/>
      <c r="UD192" s="50"/>
      <c r="UE192" s="50"/>
      <c r="UF192" s="50"/>
      <c r="UG192" s="50"/>
      <c r="UH192" s="50"/>
      <c r="UI192" s="50"/>
      <c r="UJ192" s="50"/>
      <c r="UK192" s="50"/>
      <c r="UL192" s="50"/>
      <c r="UM192" s="50"/>
      <c r="UN192" s="50"/>
      <c r="UO192" s="50"/>
      <c r="UP192" s="50"/>
      <c r="UQ192" s="50"/>
      <c r="UR192" s="50"/>
      <c r="US192" s="50"/>
      <c r="UT192" s="50"/>
      <c r="UU192" s="50"/>
      <c r="UV192" s="50"/>
      <c r="UW192" s="50"/>
      <c r="UX192" s="50"/>
      <c r="UY192" s="50"/>
      <c r="UZ192" s="50"/>
      <c r="VA192" s="50"/>
      <c r="VB192" s="50"/>
      <c r="VC192" s="50"/>
      <c r="VD192" s="50"/>
      <c r="VE192" s="50"/>
      <c r="VF192" s="50"/>
      <c r="VG192" s="50"/>
      <c r="VH192" s="50"/>
      <c r="VI192" s="50"/>
      <c r="VJ192" s="50"/>
      <c r="VK192" s="50"/>
      <c r="VL192" s="50"/>
      <c r="VM192" s="50"/>
      <c r="VN192" s="50"/>
      <c r="VO192" s="50"/>
      <c r="VP192" s="50"/>
      <c r="VQ192" s="50"/>
      <c r="VR192" s="50"/>
      <c r="VS192" s="50"/>
      <c r="VT192" s="50"/>
      <c r="VU192" s="50"/>
      <c r="VV192" s="50"/>
      <c r="VW192" s="50"/>
      <c r="VX192" s="50"/>
      <c r="VY192" s="50"/>
      <c r="VZ192" s="50"/>
      <c r="WA192" s="50"/>
      <c r="WB192" s="50"/>
      <c r="WC192" s="50"/>
      <c r="WD192" s="50"/>
      <c r="WE192" s="50"/>
      <c r="WF192" s="50"/>
      <c r="WG192" s="50"/>
      <c r="WH192" s="50"/>
      <c r="WI192" s="50"/>
      <c r="WJ192" s="50"/>
      <c r="WK192" s="50"/>
      <c r="WL192" s="50"/>
      <c r="WM192" s="50"/>
      <c r="WN192" s="50"/>
      <c r="WO192" s="50"/>
      <c r="WP192" s="50"/>
      <c r="WQ192" s="50"/>
      <c r="WR192" s="50"/>
      <c r="WS192" s="50"/>
      <c r="WT192" s="50"/>
      <c r="WU192" s="50"/>
      <c r="WV192" s="50"/>
      <c r="WW192" s="50"/>
      <c r="WX192" s="50"/>
      <c r="WY192" s="50"/>
      <c r="WZ192" s="50"/>
      <c r="XA192" s="50"/>
      <c r="XB192" s="50"/>
      <c r="XC192" s="50"/>
      <c r="XD192" s="50"/>
      <c r="XE192" s="50"/>
      <c r="XF192" s="50"/>
      <c r="XG192" s="50"/>
      <c r="XH192" s="50"/>
      <c r="XI192" s="50"/>
      <c r="XJ192" s="50"/>
      <c r="XK192" s="50"/>
      <c r="XL192" s="50"/>
      <c r="XM192" s="50"/>
      <c r="XN192" s="50"/>
      <c r="XO192" s="50"/>
      <c r="XP192" s="50"/>
      <c r="XQ192" s="50"/>
      <c r="XR192" s="50"/>
      <c r="XS192" s="50"/>
      <c r="XT192" s="50"/>
      <c r="XU192" s="50"/>
      <c r="XV192" s="50"/>
      <c r="XW192" s="50"/>
      <c r="XX192" s="50"/>
      <c r="XY192" s="50"/>
      <c r="XZ192" s="50"/>
      <c r="YA192" s="50"/>
      <c r="YB192" s="50"/>
      <c r="YC192" s="50"/>
      <c r="YD192" s="50"/>
      <c r="YE192" s="50"/>
      <c r="YF192" s="50"/>
      <c r="YG192" s="50"/>
      <c r="YH192" s="50"/>
      <c r="YI192" s="50"/>
      <c r="YJ192" s="50"/>
      <c r="YK192" s="50"/>
      <c r="YL192" s="50"/>
      <c r="YM192" s="50"/>
      <c r="YN192" s="50"/>
      <c r="YO192" s="50"/>
      <c r="YP192" s="50"/>
      <c r="YQ192" s="50"/>
      <c r="YR192" s="50"/>
      <c r="YS192" s="50"/>
      <c r="YT192" s="50"/>
      <c r="YU192" s="50"/>
      <c r="YV192" s="50"/>
      <c r="YW192" s="50"/>
      <c r="YX192" s="50"/>
      <c r="YY192" s="50"/>
      <c r="YZ192" s="50"/>
      <c r="ZA192" s="50"/>
      <c r="ZB192" s="50"/>
      <c r="ZC192" s="50"/>
      <c r="ZD192" s="50"/>
      <c r="ZE192" s="50"/>
      <c r="ZF192" s="50"/>
      <c r="ZG192" s="50"/>
      <c r="ZH192" s="50"/>
      <c r="ZI192" s="50"/>
      <c r="ZJ192" s="50"/>
      <c r="ZK192" s="50"/>
      <c r="ZL192" s="50"/>
      <c r="ZM192" s="50"/>
      <c r="ZN192" s="50"/>
      <c r="ZO192" s="50"/>
      <c r="ZP192" s="50"/>
      <c r="ZQ192" s="50"/>
      <c r="ZR192" s="50"/>
      <c r="ZS192" s="50"/>
      <c r="ZT192" s="50"/>
      <c r="ZU192" s="50"/>
      <c r="ZV192" s="50"/>
      <c r="ZW192" s="50"/>
      <c r="ZX192" s="50"/>
      <c r="ZY192" s="50"/>
      <c r="ZZ192" s="50"/>
      <c r="AAA192" s="50"/>
      <c r="AAB192" s="50"/>
      <c r="AAC192" s="50"/>
      <c r="AAD192" s="50"/>
      <c r="AAE192" s="50"/>
      <c r="AAF192" s="50"/>
      <c r="AAG192" s="50"/>
      <c r="AAH192" s="50"/>
      <c r="AAI192" s="50"/>
      <c r="AAJ192" s="50"/>
      <c r="AAK192" s="50"/>
      <c r="AAL192" s="50"/>
      <c r="AAM192" s="50"/>
      <c r="AAN192" s="50"/>
      <c r="AAO192" s="50"/>
      <c r="AAP192" s="50"/>
      <c r="AAQ192" s="50"/>
      <c r="AAR192" s="50"/>
      <c r="AAS192" s="50"/>
      <c r="AAT192" s="50"/>
      <c r="AAU192" s="50"/>
      <c r="AAV192" s="50"/>
      <c r="AAW192" s="50"/>
      <c r="AAX192" s="50"/>
      <c r="AAY192" s="50"/>
      <c r="AAZ192" s="50"/>
      <c r="ABA192" s="50"/>
      <c r="ABB192" s="50"/>
      <c r="ABC192" s="47"/>
    </row>
    <row r="193" spans="1:731" s="7" customFormat="1" ht="39" customHeight="1" x14ac:dyDescent="0.2">
      <c r="A193" s="68" t="s">
        <v>112</v>
      </c>
      <c r="B193" s="62" t="s">
        <v>102</v>
      </c>
      <c r="C193" s="7">
        <v>450</v>
      </c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50"/>
      <c r="AC193" s="50"/>
      <c r="AD193" s="50"/>
      <c r="AE193" s="50"/>
      <c r="AF193" s="50"/>
      <c r="AG193" s="50"/>
      <c r="AH193" s="50"/>
      <c r="AI193" s="50"/>
      <c r="AJ193" s="50"/>
      <c r="AK193" s="50"/>
      <c r="AL193" s="50"/>
      <c r="AM193" s="50"/>
      <c r="AN193" s="50"/>
      <c r="AO193" s="50"/>
      <c r="AP193" s="50"/>
      <c r="AQ193" s="50"/>
      <c r="AR193" s="50"/>
      <c r="AS193" s="50"/>
      <c r="AT193" s="50"/>
      <c r="AU193" s="50"/>
      <c r="AV193" s="50"/>
      <c r="AW193" s="50"/>
      <c r="AX193" s="50"/>
      <c r="AY193" s="50"/>
      <c r="AZ193" s="50"/>
      <c r="BA193" s="50"/>
      <c r="BB193" s="50"/>
      <c r="BC193" s="50"/>
      <c r="BD193" s="50"/>
      <c r="BE193" s="50"/>
      <c r="BF193" s="50"/>
      <c r="BG193" s="50"/>
      <c r="BH193" s="50"/>
      <c r="BI193" s="50"/>
      <c r="BJ193" s="50"/>
      <c r="BK193" s="50"/>
      <c r="BL193" s="50"/>
      <c r="BM193" s="50"/>
      <c r="BN193" s="50"/>
      <c r="BO193" s="50"/>
      <c r="BP193" s="50"/>
      <c r="BQ193" s="50"/>
      <c r="BR193" s="50"/>
      <c r="BS193" s="50"/>
      <c r="BT193" s="50"/>
      <c r="BU193" s="50"/>
      <c r="BV193" s="50"/>
      <c r="BW193" s="50"/>
      <c r="BX193" s="50"/>
      <c r="BY193" s="50"/>
      <c r="BZ193" s="50"/>
      <c r="CA193" s="50"/>
      <c r="CB193" s="50"/>
      <c r="CC193" s="50"/>
      <c r="CD193" s="50"/>
      <c r="CE193" s="50"/>
      <c r="CF193" s="50"/>
      <c r="CG193" s="50"/>
      <c r="CH193" s="50"/>
      <c r="CI193" s="50"/>
      <c r="CJ193" s="50"/>
      <c r="CK193" s="50"/>
      <c r="CL193" s="50"/>
      <c r="CM193" s="50"/>
      <c r="CN193" s="50"/>
      <c r="CO193" s="50"/>
      <c r="CP193" s="50"/>
      <c r="CQ193" s="50"/>
      <c r="CR193" s="50"/>
      <c r="CS193" s="50"/>
      <c r="CT193" s="50"/>
      <c r="CU193" s="50"/>
      <c r="CV193" s="50"/>
      <c r="CW193" s="50"/>
      <c r="CX193" s="50"/>
      <c r="CY193" s="50"/>
      <c r="CZ193" s="50"/>
      <c r="DA193" s="50"/>
      <c r="DB193" s="50"/>
      <c r="DC193" s="50"/>
      <c r="DD193" s="50"/>
      <c r="DE193" s="50"/>
      <c r="DF193" s="50"/>
      <c r="DG193" s="50"/>
      <c r="DH193" s="50"/>
      <c r="DI193" s="50"/>
      <c r="DJ193" s="50"/>
      <c r="DK193" s="50"/>
      <c r="DL193" s="50"/>
      <c r="DM193" s="50"/>
      <c r="DN193" s="50"/>
      <c r="DO193" s="50"/>
      <c r="DP193" s="50"/>
      <c r="DQ193" s="50"/>
      <c r="DR193" s="50"/>
      <c r="DS193" s="50"/>
      <c r="DT193" s="50"/>
      <c r="DU193" s="50"/>
      <c r="DV193" s="50"/>
      <c r="DW193" s="50"/>
      <c r="DX193" s="50"/>
      <c r="DY193" s="50"/>
      <c r="DZ193" s="50"/>
      <c r="EA193" s="50"/>
      <c r="EB193" s="50"/>
      <c r="EC193" s="50"/>
      <c r="ED193" s="50"/>
      <c r="EE193" s="50"/>
      <c r="EF193" s="50"/>
      <c r="EG193" s="50"/>
      <c r="EH193" s="50"/>
      <c r="EI193" s="50"/>
      <c r="EJ193" s="50"/>
      <c r="EK193" s="50"/>
      <c r="EL193" s="50"/>
      <c r="EM193" s="50"/>
      <c r="EN193" s="50"/>
      <c r="EO193" s="50"/>
      <c r="EP193" s="50"/>
      <c r="EQ193" s="50"/>
      <c r="ER193" s="50"/>
      <c r="ES193" s="50"/>
      <c r="ET193" s="50"/>
      <c r="EU193" s="50"/>
      <c r="EV193" s="50"/>
      <c r="EW193" s="50"/>
      <c r="EX193" s="50"/>
      <c r="EY193" s="50"/>
      <c r="EZ193" s="50"/>
      <c r="FA193" s="50"/>
      <c r="FB193" s="50"/>
      <c r="FC193" s="50"/>
      <c r="FD193" s="50"/>
      <c r="FE193" s="50"/>
      <c r="FF193" s="50"/>
      <c r="FG193" s="50"/>
      <c r="FH193" s="50"/>
      <c r="FI193" s="50"/>
      <c r="FJ193" s="50"/>
      <c r="FK193" s="50"/>
      <c r="FL193" s="50"/>
      <c r="FM193" s="50"/>
      <c r="FN193" s="50"/>
      <c r="FO193" s="50"/>
      <c r="FP193" s="50"/>
      <c r="FQ193" s="50"/>
      <c r="FR193" s="50"/>
      <c r="FS193" s="50"/>
      <c r="FT193" s="50"/>
      <c r="FU193" s="50"/>
      <c r="FV193" s="50"/>
      <c r="FW193" s="50"/>
      <c r="FX193" s="50"/>
      <c r="FY193" s="50"/>
      <c r="FZ193" s="50"/>
      <c r="GA193" s="50"/>
      <c r="GB193" s="50"/>
      <c r="GC193" s="50"/>
      <c r="GD193" s="50"/>
      <c r="GE193" s="50"/>
      <c r="GF193" s="50"/>
      <c r="GG193" s="50"/>
      <c r="GH193" s="50"/>
      <c r="GI193" s="50"/>
      <c r="GJ193" s="50"/>
      <c r="GK193" s="50"/>
      <c r="GL193" s="50"/>
      <c r="GM193" s="50"/>
      <c r="GN193" s="50"/>
      <c r="GO193" s="50"/>
      <c r="GP193" s="50"/>
      <c r="GQ193" s="50"/>
      <c r="GR193" s="50"/>
      <c r="GS193" s="50"/>
      <c r="GT193" s="50"/>
      <c r="GU193" s="50"/>
      <c r="GV193" s="50"/>
      <c r="GW193" s="50"/>
      <c r="GX193" s="50"/>
      <c r="GY193" s="50"/>
      <c r="GZ193" s="50"/>
      <c r="HA193" s="50"/>
      <c r="HB193" s="50"/>
      <c r="HC193" s="50"/>
      <c r="HD193" s="50"/>
      <c r="HE193" s="50"/>
      <c r="HF193" s="50"/>
      <c r="HG193" s="50"/>
      <c r="HH193" s="50"/>
      <c r="HI193" s="50"/>
      <c r="HJ193" s="50"/>
      <c r="HK193" s="50"/>
      <c r="HL193" s="50"/>
      <c r="HM193" s="50"/>
      <c r="HN193" s="50"/>
      <c r="HO193" s="50"/>
      <c r="HP193" s="50"/>
      <c r="HQ193" s="50"/>
      <c r="HR193" s="50"/>
      <c r="HS193" s="50"/>
      <c r="HT193" s="50"/>
      <c r="HU193" s="50"/>
      <c r="HV193" s="50"/>
      <c r="HW193" s="50"/>
      <c r="HX193" s="50"/>
      <c r="HY193" s="50"/>
      <c r="HZ193" s="50"/>
      <c r="IA193" s="50"/>
      <c r="IB193" s="50"/>
      <c r="IC193" s="50"/>
      <c r="ID193" s="50"/>
      <c r="IE193" s="50"/>
      <c r="IF193" s="50"/>
      <c r="IG193" s="50"/>
      <c r="IH193" s="50"/>
      <c r="II193" s="50"/>
      <c r="IJ193" s="50"/>
      <c r="IK193" s="50"/>
      <c r="IL193" s="50"/>
      <c r="IM193" s="50"/>
      <c r="IN193" s="50"/>
      <c r="IO193" s="50"/>
      <c r="IP193" s="50"/>
      <c r="IQ193" s="50"/>
      <c r="IR193" s="50"/>
      <c r="IS193" s="50"/>
      <c r="IT193" s="50"/>
      <c r="IU193" s="50"/>
      <c r="IV193" s="50"/>
      <c r="IW193" s="50"/>
      <c r="IX193" s="50"/>
      <c r="IY193" s="50"/>
      <c r="IZ193" s="50"/>
      <c r="JA193" s="50"/>
      <c r="JB193" s="50"/>
      <c r="JC193" s="50"/>
      <c r="JD193" s="50"/>
      <c r="JE193" s="50"/>
      <c r="JF193" s="50"/>
      <c r="JG193" s="50"/>
      <c r="JH193" s="50"/>
      <c r="JI193" s="50"/>
      <c r="JJ193" s="50"/>
      <c r="JK193" s="50"/>
      <c r="JL193" s="50"/>
      <c r="JM193" s="50"/>
      <c r="JN193" s="50"/>
      <c r="JO193" s="50"/>
      <c r="JP193" s="50"/>
      <c r="JQ193" s="50"/>
      <c r="JR193" s="50"/>
      <c r="JS193" s="50"/>
      <c r="JT193" s="50"/>
      <c r="JU193" s="50"/>
      <c r="JV193" s="50"/>
      <c r="JW193" s="50"/>
      <c r="JX193" s="50"/>
      <c r="JY193" s="50"/>
      <c r="JZ193" s="50"/>
      <c r="KA193" s="50"/>
      <c r="KB193" s="50"/>
      <c r="KC193" s="50"/>
      <c r="KD193" s="50"/>
      <c r="KE193" s="50"/>
      <c r="KF193" s="50"/>
      <c r="KG193" s="50"/>
      <c r="KH193" s="50"/>
      <c r="KI193" s="50"/>
      <c r="KJ193" s="50"/>
      <c r="KK193" s="50"/>
      <c r="KL193" s="50"/>
      <c r="KM193" s="50"/>
      <c r="KN193" s="50"/>
      <c r="KO193" s="50"/>
      <c r="KP193" s="50"/>
      <c r="KQ193" s="50"/>
      <c r="KR193" s="50"/>
      <c r="KS193" s="50"/>
      <c r="KT193" s="50"/>
      <c r="KU193" s="50"/>
      <c r="KV193" s="50"/>
      <c r="KW193" s="50"/>
      <c r="KX193" s="50"/>
      <c r="KY193" s="50"/>
      <c r="KZ193" s="50"/>
      <c r="LA193" s="50"/>
      <c r="LB193" s="50"/>
      <c r="LC193" s="50"/>
      <c r="LD193" s="50"/>
      <c r="LE193" s="50"/>
      <c r="LF193" s="50"/>
      <c r="LG193" s="50"/>
      <c r="LH193" s="50"/>
      <c r="LI193" s="50"/>
      <c r="LJ193" s="50"/>
      <c r="LK193" s="50"/>
      <c r="LL193" s="50"/>
      <c r="LM193" s="50"/>
      <c r="LN193" s="50"/>
      <c r="LO193" s="50"/>
      <c r="LP193" s="50"/>
      <c r="LQ193" s="50"/>
      <c r="LR193" s="50"/>
      <c r="LS193" s="50"/>
      <c r="LT193" s="50"/>
      <c r="LU193" s="50"/>
      <c r="LV193" s="50"/>
      <c r="LW193" s="50"/>
      <c r="LX193" s="50"/>
      <c r="LY193" s="50"/>
      <c r="LZ193" s="50"/>
      <c r="MA193" s="50"/>
      <c r="MB193" s="50"/>
      <c r="MC193" s="50"/>
      <c r="MD193" s="50"/>
      <c r="ME193" s="50"/>
      <c r="MF193" s="50"/>
      <c r="MG193" s="50"/>
      <c r="MH193" s="50"/>
      <c r="MI193" s="50"/>
      <c r="MJ193" s="50"/>
      <c r="MK193" s="50"/>
      <c r="ML193" s="50"/>
      <c r="MM193" s="50"/>
      <c r="MN193" s="50"/>
      <c r="MO193" s="50"/>
      <c r="MP193" s="50"/>
      <c r="MQ193" s="50"/>
      <c r="MR193" s="50"/>
      <c r="MS193" s="50"/>
      <c r="MT193" s="50"/>
      <c r="MU193" s="50"/>
      <c r="MV193" s="50"/>
      <c r="MW193" s="50"/>
      <c r="MX193" s="50"/>
      <c r="MY193" s="50"/>
      <c r="MZ193" s="50"/>
      <c r="NA193" s="50"/>
      <c r="NB193" s="50"/>
      <c r="NC193" s="50"/>
      <c r="ND193" s="50"/>
      <c r="NE193" s="50"/>
      <c r="NF193" s="50"/>
      <c r="NG193" s="50"/>
      <c r="NH193" s="50"/>
      <c r="NI193" s="50"/>
      <c r="NJ193" s="50"/>
      <c r="NK193" s="50"/>
      <c r="NL193" s="50"/>
      <c r="NM193" s="50"/>
      <c r="NN193" s="50"/>
      <c r="NO193" s="50"/>
      <c r="NP193" s="50"/>
      <c r="NQ193" s="50"/>
      <c r="NR193" s="50"/>
      <c r="NS193" s="50"/>
      <c r="NT193" s="50"/>
      <c r="NU193" s="50"/>
      <c r="NV193" s="50"/>
      <c r="NW193" s="50"/>
      <c r="NX193" s="50"/>
      <c r="NY193" s="50"/>
      <c r="NZ193" s="50"/>
      <c r="OA193" s="50"/>
      <c r="OB193" s="50"/>
      <c r="OC193" s="50"/>
      <c r="OD193" s="50"/>
      <c r="OE193" s="50"/>
      <c r="OF193" s="50"/>
      <c r="OG193" s="50"/>
      <c r="OH193" s="50"/>
      <c r="OI193" s="50"/>
      <c r="OJ193" s="50"/>
      <c r="OK193" s="50"/>
      <c r="OL193" s="50"/>
      <c r="OM193" s="50"/>
      <c r="ON193" s="50"/>
      <c r="OO193" s="50"/>
      <c r="OP193" s="50"/>
      <c r="OQ193" s="50"/>
      <c r="OR193" s="50"/>
      <c r="OS193" s="50"/>
      <c r="OT193" s="50"/>
      <c r="OU193" s="50"/>
      <c r="OV193" s="50"/>
      <c r="OW193" s="50"/>
      <c r="OX193" s="50"/>
      <c r="OY193" s="50"/>
      <c r="OZ193" s="50"/>
      <c r="PA193" s="50"/>
      <c r="PB193" s="50"/>
      <c r="PC193" s="50"/>
      <c r="PD193" s="50"/>
      <c r="PE193" s="50"/>
      <c r="PF193" s="50"/>
      <c r="PG193" s="50"/>
      <c r="PH193" s="50"/>
      <c r="PI193" s="50"/>
      <c r="PJ193" s="50"/>
      <c r="PK193" s="50"/>
      <c r="PL193" s="50"/>
      <c r="PM193" s="50"/>
      <c r="PN193" s="50"/>
      <c r="PO193" s="50"/>
      <c r="PP193" s="50"/>
      <c r="PQ193" s="50"/>
      <c r="PR193" s="50"/>
      <c r="PS193" s="50"/>
      <c r="PT193" s="50"/>
      <c r="PU193" s="50"/>
      <c r="PV193" s="50"/>
      <c r="PW193" s="50"/>
      <c r="PX193" s="50"/>
      <c r="PY193" s="50"/>
      <c r="PZ193" s="50"/>
      <c r="QA193" s="50"/>
      <c r="QB193" s="50"/>
      <c r="QC193" s="50"/>
      <c r="QD193" s="50"/>
      <c r="QE193" s="50"/>
      <c r="QF193" s="50"/>
      <c r="QG193" s="50"/>
      <c r="QH193" s="50"/>
      <c r="QI193" s="50"/>
      <c r="QJ193" s="50"/>
      <c r="QK193" s="50"/>
      <c r="QL193" s="50"/>
      <c r="QM193" s="50"/>
      <c r="QN193" s="50"/>
      <c r="QO193" s="50"/>
      <c r="QP193" s="50"/>
      <c r="QQ193" s="50"/>
      <c r="QR193" s="50"/>
      <c r="QS193" s="50"/>
      <c r="QT193" s="50"/>
      <c r="QU193" s="50"/>
      <c r="QV193" s="50"/>
      <c r="QW193" s="50"/>
      <c r="QX193" s="50"/>
      <c r="QY193" s="50"/>
      <c r="QZ193" s="50"/>
      <c r="RA193" s="50"/>
      <c r="RB193" s="50"/>
      <c r="RC193" s="50"/>
      <c r="RD193" s="50"/>
      <c r="RE193" s="50"/>
      <c r="RF193" s="50"/>
      <c r="RG193" s="50"/>
      <c r="RH193" s="50"/>
      <c r="RI193" s="50"/>
      <c r="RJ193" s="50"/>
      <c r="RK193" s="50"/>
      <c r="RL193" s="50"/>
      <c r="RM193" s="50"/>
      <c r="RN193" s="50"/>
      <c r="RO193" s="50"/>
      <c r="RP193" s="50"/>
      <c r="RQ193" s="50"/>
      <c r="RR193" s="50"/>
      <c r="RS193" s="50"/>
      <c r="RT193" s="50"/>
      <c r="RU193" s="50"/>
      <c r="RV193" s="50"/>
      <c r="RW193" s="50"/>
      <c r="RX193" s="50"/>
      <c r="RY193" s="50"/>
      <c r="RZ193" s="50"/>
      <c r="SA193" s="50"/>
      <c r="SB193" s="50"/>
      <c r="SC193" s="50"/>
      <c r="SD193" s="50"/>
      <c r="SE193" s="50"/>
      <c r="SF193" s="50"/>
      <c r="SG193" s="50"/>
      <c r="SH193" s="50"/>
      <c r="SI193" s="50"/>
      <c r="SJ193" s="50"/>
      <c r="SK193" s="50"/>
      <c r="SL193" s="50"/>
      <c r="SM193" s="50"/>
      <c r="SN193" s="50"/>
      <c r="SO193" s="50"/>
      <c r="SP193" s="50"/>
      <c r="SQ193" s="50"/>
      <c r="SR193" s="50"/>
      <c r="SS193" s="50"/>
      <c r="ST193" s="50"/>
      <c r="SU193" s="50"/>
      <c r="SV193" s="50"/>
      <c r="SW193" s="50"/>
      <c r="SX193" s="50"/>
      <c r="SY193" s="50"/>
      <c r="SZ193" s="50"/>
      <c r="TA193" s="50"/>
      <c r="TB193" s="50"/>
      <c r="TC193" s="50"/>
      <c r="TD193" s="50"/>
      <c r="TE193" s="50"/>
      <c r="TF193" s="50"/>
      <c r="TG193" s="50"/>
      <c r="TH193" s="50"/>
      <c r="TI193" s="50"/>
      <c r="TJ193" s="50"/>
      <c r="TK193" s="50"/>
      <c r="TL193" s="50"/>
      <c r="TM193" s="50"/>
      <c r="TN193" s="50"/>
      <c r="TO193" s="50"/>
      <c r="TP193" s="50"/>
      <c r="TQ193" s="50"/>
      <c r="TR193" s="50"/>
      <c r="TS193" s="50"/>
      <c r="TT193" s="50"/>
      <c r="TU193" s="50"/>
      <c r="TV193" s="50"/>
      <c r="TW193" s="50"/>
      <c r="TX193" s="50"/>
      <c r="TY193" s="50"/>
      <c r="TZ193" s="50"/>
      <c r="UA193" s="50"/>
      <c r="UB193" s="50"/>
      <c r="UC193" s="50"/>
      <c r="UD193" s="50"/>
      <c r="UE193" s="50"/>
      <c r="UF193" s="50"/>
      <c r="UG193" s="50"/>
      <c r="UH193" s="50"/>
      <c r="UI193" s="50"/>
      <c r="UJ193" s="50"/>
      <c r="UK193" s="50"/>
      <c r="UL193" s="50"/>
      <c r="UM193" s="50"/>
      <c r="UN193" s="50"/>
      <c r="UO193" s="50"/>
      <c r="UP193" s="50"/>
      <c r="UQ193" s="50"/>
      <c r="UR193" s="50"/>
      <c r="US193" s="50"/>
      <c r="UT193" s="50"/>
      <c r="UU193" s="50"/>
      <c r="UV193" s="50"/>
      <c r="UW193" s="50"/>
      <c r="UX193" s="50"/>
      <c r="UY193" s="50"/>
      <c r="UZ193" s="50"/>
      <c r="VA193" s="50"/>
      <c r="VB193" s="50"/>
      <c r="VC193" s="50"/>
      <c r="VD193" s="50"/>
      <c r="VE193" s="50"/>
      <c r="VF193" s="50"/>
      <c r="VG193" s="50"/>
      <c r="VH193" s="50"/>
      <c r="VI193" s="50"/>
      <c r="VJ193" s="50"/>
      <c r="VK193" s="50"/>
      <c r="VL193" s="50"/>
      <c r="VM193" s="50"/>
      <c r="VN193" s="50"/>
      <c r="VO193" s="50"/>
      <c r="VP193" s="50"/>
      <c r="VQ193" s="50"/>
      <c r="VR193" s="50"/>
      <c r="VS193" s="50"/>
      <c r="VT193" s="50"/>
      <c r="VU193" s="50"/>
      <c r="VV193" s="50"/>
      <c r="VW193" s="50"/>
      <c r="VX193" s="50"/>
      <c r="VY193" s="50"/>
      <c r="VZ193" s="50"/>
      <c r="WA193" s="50"/>
      <c r="WB193" s="50"/>
      <c r="WC193" s="50"/>
      <c r="WD193" s="50"/>
      <c r="WE193" s="50"/>
      <c r="WF193" s="50"/>
      <c r="WG193" s="50"/>
      <c r="WH193" s="50"/>
      <c r="WI193" s="50"/>
      <c r="WJ193" s="50"/>
      <c r="WK193" s="50"/>
      <c r="WL193" s="50"/>
      <c r="WM193" s="50"/>
      <c r="WN193" s="50"/>
      <c r="WO193" s="50"/>
      <c r="WP193" s="50"/>
      <c r="WQ193" s="50"/>
      <c r="WR193" s="50"/>
      <c r="WS193" s="50"/>
      <c r="WT193" s="50"/>
      <c r="WU193" s="50"/>
      <c r="WV193" s="50"/>
      <c r="WW193" s="50"/>
      <c r="WX193" s="50"/>
      <c r="WY193" s="50"/>
      <c r="WZ193" s="50"/>
      <c r="XA193" s="50"/>
      <c r="XB193" s="50"/>
      <c r="XC193" s="50"/>
      <c r="XD193" s="50"/>
      <c r="XE193" s="50"/>
      <c r="XF193" s="50"/>
      <c r="XG193" s="50"/>
      <c r="XH193" s="50"/>
      <c r="XI193" s="50"/>
      <c r="XJ193" s="50"/>
      <c r="XK193" s="50"/>
      <c r="XL193" s="50"/>
      <c r="XM193" s="50"/>
      <c r="XN193" s="50"/>
      <c r="XO193" s="50"/>
      <c r="XP193" s="50"/>
      <c r="XQ193" s="50"/>
      <c r="XR193" s="50"/>
      <c r="XS193" s="50"/>
      <c r="XT193" s="50"/>
      <c r="XU193" s="50"/>
      <c r="XV193" s="50"/>
      <c r="XW193" s="50"/>
      <c r="XX193" s="50"/>
      <c r="XY193" s="50"/>
      <c r="XZ193" s="50"/>
      <c r="YA193" s="50"/>
      <c r="YB193" s="50"/>
      <c r="YC193" s="50"/>
      <c r="YD193" s="50"/>
      <c r="YE193" s="50"/>
      <c r="YF193" s="50"/>
      <c r="YG193" s="50"/>
      <c r="YH193" s="50"/>
      <c r="YI193" s="50"/>
      <c r="YJ193" s="50"/>
      <c r="YK193" s="50"/>
      <c r="YL193" s="50"/>
      <c r="YM193" s="50"/>
      <c r="YN193" s="50"/>
      <c r="YO193" s="50"/>
      <c r="YP193" s="50"/>
      <c r="YQ193" s="50"/>
      <c r="YR193" s="50"/>
      <c r="YS193" s="50"/>
      <c r="YT193" s="50"/>
      <c r="YU193" s="50"/>
      <c r="YV193" s="50"/>
      <c r="YW193" s="50"/>
      <c r="YX193" s="50"/>
      <c r="YY193" s="50"/>
      <c r="YZ193" s="50"/>
      <c r="ZA193" s="50"/>
      <c r="ZB193" s="50"/>
      <c r="ZC193" s="50"/>
      <c r="ZD193" s="50"/>
      <c r="ZE193" s="50"/>
      <c r="ZF193" s="50"/>
      <c r="ZG193" s="50"/>
      <c r="ZH193" s="50"/>
      <c r="ZI193" s="50"/>
      <c r="ZJ193" s="50"/>
      <c r="ZK193" s="50"/>
      <c r="ZL193" s="50"/>
      <c r="ZM193" s="50"/>
      <c r="ZN193" s="50"/>
      <c r="ZO193" s="50"/>
      <c r="ZP193" s="50"/>
      <c r="ZQ193" s="50"/>
      <c r="ZR193" s="50"/>
      <c r="ZS193" s="50"/>
      <c r="ZT193" s="50"/>
      <c r="ZU193" s="50"/>
      <c r="ZV193" s="50"/>
      <c r="ZW193" s="50"/>
      <c r="ZX193" s="50"/>
      <c r="ZY193" s="50"/>
      <c r="ZZ193" s="50"/>
      <c r="AAA193" s="50"/>
      <c r="AAB193" s="50"/>
      <c r="AAC193" s="50"/>
      <c r="AAD193" s="50"/>
      <c r="AAE193" s="50"/>
      <c r="AAF193" s="50"/>
      <c r="AAG193" s="50"/>
      <c r="AAH193" s="50"/>
      <c r="AAI193" s="50"/>
      <c r="AAJ193" s="50"/>
      <c r="AAK193" s="50"/>
      <c r="AAL193" s="50"/>
      <c r="AAM193" s="50"/>
      <c r="AAN193" s="50"/>
      <c r="AAO193" s="50"/>
      <c r="AAP193" s="50"/>
      <c r="AAQ193" s="50"/>
      <c r="AAR193" s="50"/>
      <c r="AAS193" s="50"/>
      <c r="AAT193" s="50"/>
      <c r="AAU193" s="50"/>
      <c r="AAV193" s="50"/>
      <c r="AAW193" s="50"/>
      <c r="AAX193" s="50"/>
      <c r="AAY193" s="50"/>
      <c r="AAZ193" s="50"/>
      <c r="ABA193" s="50"/>
      <c r="ABB193" s="50"/>
      <c r="ABC193" s="47"/>
    </row>
    <row r="194" spans="1:731" s="50" customFormat="1" x14ac:dyDescent="0.2">
      <c r="A194" s="48" t="s">
        <v>113</v>
      </c>
      <c r="B194" s="16"/>
      <c r="C194" s="49">
        <f>C192</f>
        <v>400</v>
      </c>
      <c r="D194" s="49">
        <f t="shared" ref="D194:G194" si="44">D192</f>
        <v>0</v>
      </c>
      <c r="E194" s="49">
        <f t="shared" si="44"/>
        <v>1932.86</v>
      </c>
      <c r="F194" s="49">
        <f t="shared" si="44"/>
        <v>0</v>
      </c>
      <c r="G194" s="49">
        <f t="shared" si="44"/>
        <v>1932.3219999999999</v>
      </c>
      <c r="H194" s="49">
        <f>H192</f>
        <v>0</v>
      </c>
      <c r="I194" s="33"/>
      <c r="J194" s="33"/>
      <c r="K194" s="33"/>
      <c r="L194" s="33"/>
      <c r="M194" s="33"/>
      <c r="N194" s="33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spans="1:731" s="50" customFormat="1" x14ac:dyDescent="0.2">
      <c r="A195" s="48" t="s">
        <v>114</v>
      </c>
      <c r="B195" s="16"/>
      <c r="C195" s="33"/>
      <c r="D195" s="33"/>
      <c r="E195" s="33"/>
      <c r="F195" s="33"/>
      <c r="G195" s="33"/>
      <c r="H195" s="33"/>
      <c r="I195" s="33"/>
      <c r="J195" s="33"/>
      <c r="K195" s="33"/>
      <c r="L195" s="33"/>
      <c r="M195" s="33"/>
      <c r="N195" s="33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spans="1:731" s="50" customFormat="1" x14ac:dyDescent="0.2">
      <c r="A196" s="25" t="s">
        <v>38</v>
      </c>
      <c r="B196" s="12"/>
      <c r="C196" s="51">
        <f>C194+C195</f>
        <v>400</v>
      </c>
      <c r="D196" s="51">
        <f t="shared" ref="D196:H196" si="45">D194+D195</f>
        <v>0</v>
      </c>
      <c r="E196" s="51">
        <f t="shared" si="45"/>
        <v>1932.86</v>
      </c>
      <c r="F196" s="51">
        <f t="shared" si="45"/>
        <v>0</v>
      </c>
      <c r="G196" s="51">
        <f t="shared" si="45"/>
        <v>1932.3219999999999</v>
      </c>
      <c r="H196" s="51">
        <f t="shared" si="45"/>
        <v>0</v>
      </c>
      <c r="I196" s="37"/>
      <c r="J196" s="37"/>
      <c r="K196" s="37"/>
      <c r="L196" s="37"/>
      <c r="M196" s="37"/>
      <c r="N196" s="37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spans="1:731" x14ac:dyDescent="0.2">
      <c r="A197" s="7"/>
      <c r="B197" s="7"/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AB197" s="50"/>
      <c r="AC197" s="50"/>
      <c r="AD197" s="50"/>
      <c r="AE197" s="50"/>
      <c r="AF197" s="50"/>
      <c r="AG197" s="50"/>
      <c r="AH197" s="50"/>
      <c r="AI197" s="50"/>
      <c r="AJ197" s="50"/>
      <c r="AK197" s="50"/>
      <c r="AL197" s="50"/>
      <c r="AM197" s="50"/>
      <c r="AN197" s="50"/>
      <c r="AO197" s="50"/>
      <c r="AP197" s="50"/>
      <c r="AQ197" s="50"/>
      <c r="AR197" s="50"/>
      <c r="AS197" s="50"/>
      <c r="AT197" s="50"/>
      <c r="AU197" s="50"/>
      <c r="AV197" s="50"/>
      <c r="AW197" s="50"/>
      <c r="AX197" s="50"/>
      <c r="AY197" s="50"/>
      <c r="AZ197" s="50"/>
      <c r="BA197" s="50"/>
      <c r="BB197" s="50"/>
      <c r="BC197" s="50"/>
      <c r="BD197" s="50"/>
      <c r="BE197" s="50"/>
      <c r="BF197" s="50"/>
      <c r="BG197" s="50"/>
      <c r="BH197" s="50"/>
      <c r="BI197" s="50"/>
      <c r="BJ197" s="50"/>
      <c r="BK197" s="50"/>
      <c r="BL197" s="50"/>
      <c r="BM197" s="50"/>
      <c r="BN197" s="50"/>
      <c r="BO197" s="50"/>
      <c r="BP197" s="50"/>
      <c r="BQ197" s="50"/>
      <c r="BR197" s="50"/>
      <c r="BS197" s="50"/>
      <c r="BT197" s="50"/>
      <c r="BU197" s="50"/>
      <c r="BV197" s="50"/>
      <c r="BW197" s="50"/>
      <c r="BX197" s="50"/>
      <c r="BY197" s="50"/>
      <c r="BZ197" s="50"/>
      <c r="CA197" s="50"/>
      <c r="CB197" s="50"/>
      <c r="CC197" s="50"/>
      <c r="CD197" s="50"/>
      <c r="CE197" s="50"/>
      <c r="CF197" s="50"/>
      <c r="CG197" s="50"/>
      <c r="CH197" s="50"/>
      <c r="CI197" s="50"/>
      <c r="CJ197" s="50"/>
      <c r="CK197" s="50"/>
      <c r="CL197" s="50"/>
      <c r="CM197" s="50"/>
      <c r="CN197" s="50"/>
      <c r="CO197" s="50"/>
      <c r="CP197" s="50"/>
      <c r="CQ197" s="50"/>
      <c r="CR197" s="50"/>
      <c r="CS197" s="50"/>
      <c r="CT197" s="50"/>
      <c r="CU197" s="50"/>
      <c r="CV197" s="50"/>
      <c r="CW197" s="50"/>
      <c r="CX197" s="50"/>
      <c r="CY197" s="50"/>
      <c r="CZ197" s="50"/>
      <c r="DA197" s="50"/>
      <c r="DB197" s="50"/>
      <c r="DC197" s="50"/>
      <c r="DD197" s="50"/>
      <c r="DE197" s="50"/>
      <c r="DF197" s="50"/>
      <c r="DG197" s="50"/>
      <c r="DH197" s="50"/>
      <c r="DI197" s="50"/>
      <c r="DJ197" s="50"/>
      <c r="DK197" s="50"/>
      <c r="DL197" s="50"/>
      <c r="DM197" s="50"/>
      <c r="DN197" s="50"/>
      <c r="DO197" s="50"/>
      <c r="DP197" s="50"/>
      <c r="DQ197" s="50"/>
      <c r="DR197" s="50"/>
      <c r="DS197" s="50"/>
      <c r="DT197" s="50"/>
      <c r="DU197" s="50"/>
      <c r="DV197" s="50"/>
      <c r="DW197" s="50"/>
      <c r="DX197" s="50"/>
      <c r="DY197" s="50"/>
      <c r="DZ197" s="50"/>
      <c r="EA197" s="50"/>
      <c r="EB197" s="50"/>
      <c r="EC197" s="50"/>
      <c r="ED197" s="50"/>
      <c r="EE197" s="50"/>
      <c r="EF197" s="50"/>
      <c r="EG197" s="50"/>
      <c r="EH197" s="50"/>
      <c r="EI197" s="50"/>
      <c r="EJ197" s="50"/>
      <c r="EK197" s="50"/>
      <c r="EL197" s="50"/>
      <c r="EM197" s="50"/>
      <c r="EN197" s="50"/>
      <c r="EO197" s="50"/>
      <c r="EP197" s="50"/>
      <c r="EQ197" s="50"/>
      <c r="ER197" s="50"/>
      <c r="ES197" s="50"/>
      <c r="ET197" s="50"/>
      <c r="EU197" s="50"/>
      <c r="EV197" s="50"/>
      <c r="EW197" s="50"/>
      <c r="EX197" s="50"/>
      <c r="EY197" s="50"/>
      <c r="EZ197" s="50"/>
      <c r="FA197" s="50"/>
      <c r="FB197" s="50"/>
      <c r="FC197" s="50"/>
      <c r="FD197" s="50"/>
      <c r="FE197" s="50"/>
      <c r="FF197" s="50"/>
      <c r="FG197" s="50"/>
      <c r="FH197" s="50"/>
      <c r="FI197" s="50"/>
      <c r="FJ197" s="50"/>
      <c r="FK197" s="50"/>
      <c r="FL197" s="50"/>
      <c r="FM197" s="50"/>
      <c r="FN197" s="50"/>
      <c r="FO197" s="50"/>
      <c r="FP197" s="50"/>
      <c r="FQ197" s="50"/>
      <c r="FR197" s="50"/>
      <c r="FS197" s="50"/>
      <c r="FT197" s="50"/>
      <c r="FU197" s="50"/>
      <c r="FV197" s="50"/>
      <c r="FW197" s="50"/>
      <c r="FX197" s="50"/>
      <c r="FY197" s="50"/>
      <c r="FZ197" s="50"/>
      <c r="GA197" s="50"/>
      <c r="GB197" s="50"/>
      <c r="GC197" s="50"/>
      <c r="GD197" s="50"/>
      <c r="GE197" s="50"/>
      <c r="GF197" s="50"/>
      <c r="GG197" s="50"/>
      <c r="GH197" s="50"/>
      <c r="GI197" s="50"/>
      <c r="GJ197" s="50"/>
      <c r="GK197" s="50"/>
      <c r="GL197" s="50"/>
      <c r="GM197" s="50"/>
      <c r="GN197" s="50"/>
      <c r="GO197" s="50"/>
      <c r="GP197" s="50"/>
      <c r="GQ197" s="50"/>
      <c r="GR197" s="50"/>
      <c r="GS197" s="50"/>
      <c r="GT197" s="50"/>
      <c r="GU197" s="50"/>
      <c r="GV197" s="50"/>
      <c r="GW197" s="50"/>
      <c r="GX197" s="50"/>
      <c r="GY197" s="50"/>
      <c r="GZ197" s="50"/>
      <c r="HA197" s="50"/>
      <c r="HB197" s="50"/>
      <c r="HC197" s="50"/>
      <c r="HD197" s="50"/>
      <c r="HE197" s="50"/>
      <c r="HF197" s="50"/>
      <c r="HG197" s="50"/>
      <c r="HH197" s="50"/>
      <c r="HI197" s="50"/>
      <c r="HJ197" s="50"/>
      <c r="HK197" s="50"/>
      <c r="HL197" s="50"/>
      <c r="HM197" s="50"/>
      <c r="HN197" s="50"/>
      <c r="HO197" s="50"/>
      <c r="HP197" s="50"/>
      <c r="HQ197" s="50"/>
      <c r="HR197" s="50"/>
      <c r="HS197" s="50"/>
      <c r="HT197" s="50"/>
      <c r="HU197" s="50"/>
      <c r="HV197" s="50"/>
      <c r="HW197" s="50"/>
      <c r="HX197" s="50"/>
      <c r="HY197" s="50"/>
      <c r="HZ197" s="50"/>
      <c r="IA197" s="50"/>
      <c r="IB197" s="50"/>
      <c r="IC197" s="50"/>
      <c r="ID197" s="50"/>
      <c r="IE197" s="50"/>
      <c r="IF197" s="50"/>
      <c r="IG197" s="50"/>
      <c r="IH197" s="50"/>
      <c r="II197" s="50"/>
      <c r="IJ197" s="50"/>
      <c r="IK197" s="50"/>
      <c r="IL197" s="50"/>
      <c r="IM197" s="50"/>
      <c r="IN197" s="50"/>
      <c r="IO197" s="50"/>
      <c r="IP197" s="50"/>
      <c r="IQ197" s="50"/>
      <c r="IR197" s="50"/>
      <c r="IS197" s="50"/>
      <c r="IT197" s="50"/>
      <c r="IU197" s="50"/>
      <c r="IV197" s="50"/>
      <c r="IW197" s="50"/>
      <c r="IX197" s="50"/>
      <c r="IY197" s="50"/>
      <c r="IZ197" s="50"/>
      <c r="JA197" s="50"/>
      <c r="JB197" s="50"/>
      <c r="JC197" s="50"/>
      <c r="JD197" s="50"/>
      <c r="JE197" s="50"/>
      <c r="JF197" s="50"/>
      <c r="JG197" s="50"/>
      <c r="JH197" s="50"/>
      <c r="JI197" s="50"/>
      <c r="JJ197" s="50"/>
      <c r="JK197" s="50"/>
      <c r="JL197" s="50"/>
      <c r="JM197" s="50"/>
      <c r="JN197" s="50"/>
      <c r="JO197" s="50"/>
      <c r="JP197" s="50"/>
      <c r="JQ197" s="50"/>
      <c r="JR197" s="50"/>
      <c r="JS197" s="50"/>
      <c r="JT197" s="50"/>
      <c r="JU197" s="50"/>
      <c r="JV197" s="50"/>
      <c r="JW197" s="50"/>
      <c r="JX197" s="50"/>
      <c r="JY197" s="50"/>
      <c r="JZ197" s="50"/>
      <c r="KA197" s="50"/>
      <c r="KB197" s="50"/>
      <c r="KC197" s="50"/>
      <c r="KD197" s="50"/>
      <c r="KE197" s="50"/>
      <c r="KF197" s="50"/>
      <c r="KG197" s="50"/>
      <c r="KH197" s="50"/>
      <c r="KI197" s="50"/>
      <c r="KJ197" s="50"/>
      <c r="KK197" s="50"/>
      <c r="KL197" s="50"/>
      <c r="KM197" s="50"/>
      <c r="KN197" s="50"/>
      <c r="KO197" s="50"/>
      <c r="KP197" s="50"/>
      <c r="KQ197" s="50"/>
      <c r="KR197" s="50"/>
      <c r="KS197" s="50"/>
      <c r="KT197" s="50"/>
      <c r="KU197" s="50"/>
      <c r="KV197" s="50"/>
      <c r="KW197" s="50"/>
      <c r="KX197" s="50"/>
      <c r="KY197" s="50"/>
      <c r="KZ197" s="50"/>
      <c r="LA197" s="50"/>
      <c r="LB197" s="50"/>
      <c r="LC197" s="50"/>
      <c r="LD197" s="50"/>
      <c r="LE197" s="50"/>
      <c r="LF197" s="50"/>
      <c r="LG197" s="50"/>
      <c r="LH197" s="50"/>
      <c r="LI197" s="50"/>
      <c r="LJ197" s="50"/>
      <c r="LK197" s="50"/>
      <c r="LL197" s="50"/>
      <c r="LM197" s="50"/>
      <c r="LN197" s="50"/>
      <c r="LO197" s="50"/>
      <c r="LP197" s="50"/>
      <c r="LQ197" s="50"/>
      <c r="LR197" s="50"/>
      <c r="LS197" s="50"/>
      <c r="LT197" s="50"/>
      <c r="LU197" s="50"/>
      <c r="LV197" s="50"/>
      <c r="LW197" s="50"/>
      <c r="LX197" s="50"/>
      <c r="LY197" s="50"/>
      <c r="LZ197" s="50"/>
      <c r="MA197" s="50"/>
      <c r="MB197" s="50"/>
      <c r="MC197" s="50"/>
      <c r="MD197" s="50"/>
      <c r="ME197" s="50"/>
      <c r="MF197" s="50"/>
      <c r="MG197" s="50"/>
      <c r="MH197" s="50"/>
      <c r="MI197" s="50"/>
      <c r="MJ197" s="50"/>
      <c r="MK197" s="50"/>
      <c r="ML197" s="50"/>
      <c r="MM197" s="50"/>
      <c r="MN197" s="50"/>
      <c r="MO197" s="50"/>
      <c r="MP197" s="50"/>
      <c r="MQ197" s="50"/>
      <c r="MR197" s="50"/>
      <c r="MS197" s="50"/>
      <c r="MT197" s="50"/>
      <c r="MU197" s="50"/>
      <c r="MV197" s="50"/>
      <c r="MW197" s="50"/>
      <c r="MX197" s="50"/>
      <c r="MY197" s="50"/>
      <c r="MZ197" s="50"/>
      <c r="NA197" s="50"/>
      <c r="NB197" s="50"/>
      <c r="NC197" s="50"/>
      <c r="ND197" s="50"/>
      <c r="NE197" s="50"/>
      <c r="NF197" s="50"/>
      <c r="NG197" s="50"/>
      <c r="NH197" s="50"/>
      <c r="NI197" s="50"/>
      <c r="NJ197" s="50"/>
      <c r="NK197" s="50"/>
      <c r="NL197" s="50"/>
      <c r="NM197" s="50"/>
      <c r="NN197" s="50"/>
      <c r="NO197" s="50"/>
      <c r="NP197" s="50"/>
      <c r="NQ197" s="50"/>
      <c r="NR197" s="50"/>
      <c r="NS197" s="50"/>
      <c r="NT197" s="50"/>
      <c r="NU197" s="50"/>
      <c r="NV197" s="50"/>
      <c r="NW197" s="50"/>
      <c r="NX197" s="50"/>
      <c r="NY197" s="50"/>
      <c r="NZ197" s="50"/>
      <c r="OA197" s="50"/>
      <c r="OB197" s="50"/>
      <c r="OC197" s="50"/>
      <c r="OD197" s="50"/>
      <c r="OE197" s="50"/>
      <c r="OF197" s="50"/>
      <c r="OG197" s="50"/>
      <c r="OH197" s="50"/>
      <c r="OI197" s="50"/>
      <c r="OJ197" s="50"/>
      <c r="OK197" s="50"/>
      <c r="OL197" s="50"/>
      <c r="OM197" s="50"/>
      <c r="ON197" s="50"/>
      <c r="OO197" s="50"/>
      <c r="OP197" s="50"/>
      <c r="OQ197" s="50"/>
      <c r="OR197" s="50"/>
      <c r="OS197" s="50"/>
      <c r="OT197" s="50"/>
      <c r="OU197" s="50"/>
      <c r="OV197" s="50"/>
      <c r="OW197" s="50"/>
      <c r="OX197" s="50"/>
      <c r="OY197" s="50"/>
      <c r="OZ197" s="50"/>
      <c r="PA197" s="50"/>
      <c r="PB197" s="50"/>
      <c r="PC197" s="50"/>
      <c r="PD197" s="50"/>
      <c r="PE197" s="50"/>
      <c r="PF197" s="50"/>
      <c r="PG197" s="50"/>
      <c r="PH197" s="50"/>
      <c r="PI197" s="50"/>
      <c r="PJ197" s="50"/>
      <c r="PK197" s="50"/>
      <c r="PL197" s="50"/>
      <c r="PM197" s="50"/>
      <c r="PN197" s="50"/>
      <c r="PO197" s="50"/>
      <c r="PP197" s="50"/>
      <c r="PQ197" s="50"/>
      <c r="PR197" s="50"/>
      <c r="PS197" s="50"/>
      <c r="PT197" s="50"/>
      <c r="PU197" s="50"/>
      <c r="PV197" s="50"/>
      <c r="PW197" s="50"/>
      <c r="PX197" s="50"/>
      <c r="PY197" s="50"/>
      <c r="PZ197" s="50"/>
      <c r="QA197" s="50"/>
      <c r="QB197" s="50"/>
      <c r="QC197" s="50"/>
      <c r="QD197" s="50"/>
      <c r="QE197" s="50"/>
      <c r="QF197" s="50"/>
      <c r="QG197" s="50"/>
      <c r="QH197" s="50"/>
      <c r="QI197" s="50"/>
      <c r="QJ197" s="50"/>
      <c r="QK197" s="50"/>
      <c r="QL197" s="50"/>
      <c r="QM197" s="50"/>
      <c r="QN197" s="50"/>
      <c r="QO197" s="50"/>
      <c r="QP197" s="50"/>
      <c r="QQ197" s="50"/>
      <c r="QR197" s="50"/>
      <c r="QS197" s="50"/>
      <c r="QT197" s="50"/>
      <c r="QU197" s="50"/>
      <c r="QV197" s="50"/>
      <c r="QW197" s="50"/>
      <c r="QX197" s="50"/>
      <c r="QY197" s="50"/>
      <c r="QZ197" s="50"/>
      <c r="RA197" s="50"/>
      <c r="RB197" s="50"/>
      <c r="RC197" s="50"/>
      <c r="RD197" s="50"/>
      <c r="RE197" s="50"/>
      <c r="RF197" s="50"/>
      <c r="RG197" s="50"/>
      <c r="RH197" s="50"/>
      <c r="RI197" s="50"/>
      <c r="RJ197" s="50"/>
      <c r="RK197" s="50"/>
      <c r="RL197" s="50"/>
      <c r="RM197" s="50"/>
      <c r="RN197" s="50"/>
      <c r="RO197" s="50"/>
      <c r="RP197" s="50"/>
      <c r="RQ197" s="50"/>
      <c r="RR197" s="50"/>
      <c r="RS197" s="50"/>
      <c r="RT197" s="50"/>
      <c r="RU197" s="50"/>
      <c r="RV197" s="50"/>
      <c r="RW197" s="50"/>
      <c r="RX197" s="50"/>
      <c r="RY197" s="50"/>
      <c r="RZ197" s="50"/>
      <c r="SA197" s="50"/>
      <c r="SB197" s="50"/>
      <c r="SC197" s="50"/>
      <c r="SD197" s="50"/>
      <c r="SE197" s="50"/>
      <c r="SF197" s="50"/>
      <c r="SG197" s="50"/>
      <c r="SH197" s="50"/>
      <c r="SI197" s="50"/>
      <c r="SJ197" s="50"/>
      <c r="SK197" s="50"/>
      <c r="SL197" s="50"/>
      <c r="SM197" s="50"/>
      <c r="SN197" s="50"/>
      <c r="SO197" s="50"/>
      <c r="SP197" s="50"/>
      <c r="SQ197" s="50"/>
      <c r="SR197" s="50"/>
      <c r="SS197" s="50"/>
      <c r="ST197" s="50"/>
      <c r="SU197" s="50"/>
      <c r="SV197" s="50"/>
      <c r="SW197" s="50"/>
      <c r="SX197" s="50"/>
      <c r="SY197" s="50"/>
      <c r="SZ197" s="50"/>
      <c r="TA197" s="50"/>
      <c r="TB197" s="50"/>
      <c r="TC197" s="50"/>
      <c r="TD197" s="50"/>
      <c r="TE197" s="50"/>
      <c r="TF197" s="50"/>
      <c r="TG197" s="50"/>
      <c r="TH197" s="50"/>
      <c r="TI197" s="50"/>
      <c r="TJ197" s="50"/>
      <c r="TK197" s="50"/>
      <c r="TL197" s="50"/>
      <c r="TM197" s="50"/>
      <c r="TN197" s="50"/>
      <c r="TO197" s="50"/>
      <c r="TP197" s="50"/>
      <c r="TQ197" s="50"/>
      <c r="TR197" s="50"/>
      <c r="TS197" s="50"/>
      <c r="TT197" s="50"/>
      <c r="TU197" s="50"/>
      <c r="TV197" s="50"/>
      <c r="TW197" s="50"/>
      <c r="TX197" s="50"/>
      <c r="TY197" s="50"/>
      <c r="TZ197" s="50"/>
      <c r="UA197" s="50"/>
      <c r="UB197" s="50"/>
      <c r="UC197" s="50"/>
      <c r="UD197" s="50"/>
      <c r="UE197" s="50"/>
      <c r="UF197" s="50"/>
      <c r="UG197" s="50"/>
      <c r="UH197" s="50"/>
      <c r="UI197" s="50"/>
      <c r="UJ197" s="50"/>
      <c r="UK197" s="50"/>
      <c r="UL197" s="50"/>
      <c r="UM197" s="50"/>
      <c r="UN197" s="50"/>
      <c r="UO197" s="50"/>
      <c r="UP197" s="50"/>
      <c r="UQ197" s="50"/>
      <c r="UR197" s="50"/>
      <c r="US197" s="50"/>
      <c r="UT197" s="50"/>
      <c r="UU197" s="50"/>
      <c r="UV197" s="50"/>
      <c r="UW197" s="50"/>
      <c r="UX197" s="50"/>
      <c r="UY197" s="50"/>
      <c r="UZ197" s="50"/>
      <c r="VA197" s="50"/>
      <c r="VB197" s="50"/>
      <c r="VC197" s="50"/>
      <c r="VD197" s="50"/>
      <c r="VE197" s="50"/>
      <c r="VF197" s="50"/>
      <c r="VG197" s="50"/>
      <c r="VH197" s="50"/>
      <c r="VI197" s="50"/>
      <c r="VJ197" s="50"/>
      <c r="VK197" s="50"/>
      <c r="VL197" s="50"/>
      <c r="VM197" s="50"/>
      <c r="VN197" s="50"/>
      <c r="VO197" s="50"/>
      <c r="VP197" s="50"/>
      <c r="VQ197" s="50"/>
      <c r="VR197" s="50"/>
      <c r="VS197" s="50"/>
      <c r="VT197" s="50"/>
      <c r="VU197" s="50"/>
      <c r="VV197" s="50"/>
      <c r="VW197" s="50"/>
      <c r="VX197" s="50"/>
      <c r="VY197" s="50"/>
      <c r="VZ197" s="50"/>
      <c r="WA197" s="50"/>
      <c r="WB197" s="50"/>
      <c r="WC197" s="50"/>
      <c r="WD197" s="50"/>
      <c r="WE197" s="50"/>
      <c r="WF197" s="50"/>
      <c r="WG197" s="50"/>
      <c r="WH197" s="50"/>
      <c r="WI197" s="50"/>
      <c r="WJ197" s="50"/>
      <c r="WK197" s="50"/>
      <c r="WL197" s="50"/>
      <c r="WM197" s="50"/>
      <c r="WN197" s="50"/>
      <c r="WO197" s="50"/>
      <c r="WP197" s="50"/>
      <c r="WQ197" s="50"/>
      <c r="WR197" s="50"/>
      <c r="WS197" s="50"/>
      <c r="WT197" s="50"/>
      <c r="WU197" s="50"/>
      <c r="WV197" s="50"/>
      <c r="WW197" s="50"/>
      <c r="WX197" s="50"/>
      <c r="WY197" s="50"/>
      <c r="WZ197" s="50"/>
      <c r="XA197" s="50"/>
      <c r="XB197" s="50"/>
      <c r="XC197" s="50"/>
      <c r="XD197" s="50"/>
      <c r="XE197" s="50"/>
      <c r="XF197" s="50"/>
      <c r="XG197" s="50"/>
      <c r="XH197" s="50"/>
      <c r="XI197" s="50"/>
      <c r="XJ197" s="50"/>
      <c r="XK197" s="50"/>
      <c r="XL197" s="50"/>
      <c r="XM197" s="50"/>
      <c r="XN197" s="50"/>
      <c r="XO197" s="50"/>
      <c r="XP197" s="50"/>
      <c r="XQ197" s="50"/>
      <c r="XR197" s="50"/>
      <c r="XS197" s="50"/>
      <c r="XT197" s="50"/>
      <c r="XU197" s="50"/>
      <c r="XV197" s="50"/>
      <c r="XW197" s="50"/>
      <c r="XX197" s="50"/>
      <c r="XY197" s="50"/>
      <c r="XZ197" s="50"/>
      <c r="YA197" s="50"/>
      <c r="YB197" s="50"/>
      <c r="YC197" s="50"/>
      <c r="YD197" s="50"/>
      <c r="YE197" s="50"/>
      <c r="YF197" s="50"/>
      <c r="YG197" s="50"/>
      <c r="YH197" s="50"/>
      <c r="YI197" s="50"/>
      <c r="YJ197" s="50"/>
      <c r="YK197" s="50"/>
      <c r="YL197" s="50"/>
      <c r="YM197" s="50"/>
      <c r="YN197" s="50"/>
      <c r="YO197" s="50"/>
      <c r="YP197" s="50"/>
      <c r="YQ197" s="50"/>
      <c r="YR197" s="50"/>
      <c r="YS197" s="50"/>
      <c r="YT197" s="50"/>
      <c r="YU197" s="50"/>
      <c r="YV197" s="50"/>
      <c r="YW197" s="50"/>
      <c r="YX197" s="50"/>
      <c r="YY197" s="50"/>
      <c r="YZ197" s="50"/>
      <c r="ZA197" s="50"/>
      <c r="ZB197" s="50"/>
      <c r="ZC197" s="50"/>
      <c r="ZD197" s="50"/>
      <c r="ZE197" s="50"/>
      <c r="ZF197" s="50"/>
      <c r="ZG197" s="50"/>
      <c r="ZH197" s="50"/>
      <c r="ZI197" s="50"/>
      <c r="ZJ197" s="50"/>
      <c r="ZK197" s="50"/>
      <c r="ZL197" s="50"/>
      <c r="ZM197" s="50"/>
      <c r="ZN197" s="50"/>
      <c r="ZO197" s="50"/>
      <c r="ZP197" s="50"/>
      <c r="ZQ197" s="50"/>
      <c r="ZR197" s="50"/>
      <c r="ZS197" s="50"/>
      <c r="ZT197" s="50"/>
      <c r="ZU197" s="50"/>
      <c r="ZV197" s="50"/>
      <c r="ZW197" s="50"/>
      <c r="ZX197" s="50"/>
      <c r="ZY197" s="50"/>
      <c r="ZZ197" s="50"/>
      <c r="AAA197" s="50"/>
      <c r="AAB197" s="50"/>
      <c r="AAC197" s="50"/>
      <c r="AAD197" s="50"/>
      <c r="AAE197" s="50"/>
      <c r="AAF197" s="50"/>
      <c r="AAG197" s="50"/>
      <c r="AAH197" s="50"/>
      <c r="AAI197" s="50"/>
      <c r="AAJ197" s="50"/>
      <c r="AAK197" s="50"/>
      <c r="AAL197" s="50"/>
      <c r="AAM197" s="50"/>
      <c r="AAN197" s="50"/>
      <c r="AAO197" s="50"/>
      <c r="AAP197" s="50"/>
      <c r="AAQ197" s="50"/>
      <c r="AAR197" s="50"/>
      <c r="AAS197" s="50"/>
      <c r="AAT197" s="50"/>
      <c r="AAU197" s="50"/>
      <c r="AAV197" s="50"/>
      <c r="AAW197" s="50"/>
      <c r="AAX197" s="50"/>
      <c r="AAY197" s="50"/>
      <c r="AAZ197" s="50"/>
      <c r="ABA197" s="50"/>
      <c r="ABB197" s="50"/>
    </row>
    <row r="198" spans="1:731" s="7" customFormat="1" ht="34.5" customHeight="1" x14ac:dyDescent="0.2">
      <c r="A198" s="156" t="s">
        <v>149</v>
      </c>
      <c r="B198" s="156"/>
      <c r="C198" s="156"/>
      <c r="D198" s="156"/>
      <c r="E198" s="156"/>
      <c r="F198" s="156"/>
      <c r="G198" s="156"/>
      <c r="H198" s="156"/>
      <c r="I198" s="156"/>
      <c r="J198" s="156"/>
      <c r="K198" s="156"/>
      <c r="L198" s="156"/>
      <c r="M198" s="156"/>
      <c r="N198" s="156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50"/>
      <c r="AC198" s="50"/>
      <c r="AD198" s="50"/>
      <c r="AE198" s="50"/>
      <c r="AF198" s="50"/>
      <c r="AG198" s="50"/>
      <c r="AH198" s="50"/>
      <c r="AI198" s="50"/>
      <c r="AJ198" s="50"/>
      <c r="AK198" s="50"/>
      <c r="AL198" s="50"/>
      <c r="AM198" s="50"/>
      <c r="AN198" s="50"/>
      <c r="AO198" s="50"/>
      <c r="AP198" s="50"/>
      <c r="AQ198" s="50"/>
      <c r="AR198" s="50"/>
      <c r="AS198" s="50"/>
      <c r="AT198" s="50"/>
      <c r="AU198" s="50"/>
      <c r="AV198" s="50"/>
      <c r="AW198" s="50"/>
      <c r="AX198" s="50"/>
      <c r="AY198" s="50"/>
      <c r="AZ198" s="50"/>
      <c r="BA198" s="50"/>
      <c r="BB198" s="50"/>
      <c r="BC198" s="50"/>
      <c r="BD198" s="50"/>
      <c r="BE198" s="50"/>
      <c r="BF198" s="50"/>
      <c r="BG198" s="50"/>
      <c r="BH198" s="50"/>
      <c r="BI198" s="50"/>
      <c r="BJ198" s="50"/>
      <c r="BK198" s="50"/>
      <c r="BL198" s="50"/>
      <c r="BM198" s="50"/>
      <c r="BN198" s="50"/>
      <c r="BO198" s="50"/>
      <c r="BP198" s="50"/>
      <c r="BQ198" s="50"/>
      <c r="BR198" s="50"/>
      <c r="BS198" s="50"/>
      <c r="BT198" s="50"/>
      <c r="BU198" s="50"/>
      <c r="BV198" s="50"/>
      <c r="BW198" s="50"/>
      <c r="BX198" s="50"/>
      <c r="BY198" s="50"/>
      <c r="BZ198" s="50"/>
      <c r="CA198" s="50"/>
      <c r="CB198" s="50"/>
      <c r="CC198" s="50"/>
      <c r="CD198" s="50"/>
      <c r="CE198" s="50"/>
      <c r="CF198" s="50"/>
      <c r="CG198" s="50"/>
      <c r="CH198" s="50"/>
      <c r="CI198" s="50"/>
      <c r="CJ198" s="50"/>
      <c r="CK198" s="50"/>
      <c r="CL198" s="50"/>
      <c r="CM198" s="50"/>
      <c r="CN198" s="50"/>
      <c r="CO198" s="50"/>
      <c r="CP198" s="50"/>
      <c r="CQ198" s="50"/>
      <c r="CR198" s="50"/>
      <c r="CS198" s="50"/>
      <c r="CT198" s="50"/>
      <c r="CU198" s="50"/>
      <c r="CV198" s="50"/>
      <c r="CW198" s="50"/>
      <c r="CX198" s="50"/>
      <c r="CY198" s="50"/>
      <c r="CZ198" s="50"/>
      <c r="DA198" s="50"/>
      <c r="DB198" s="50"/>
      <c r="DC198" s="50"/>
      <c r="DD198" s="50"/>
      <c r="DE198" s="50"/>
      <c r="DF198" s="50"/>
      <c r="DG198" s="50"/>
      <c r="DH198" s="50"/>
      <c r="DI198" s="50"/>
      <c r="DJ198" s="50"/>
      <c r="DK198" s="50"/>
      <c r="DL198" s="50"/>
      <c r="DM198" s="50"/>
      <c r="DN198" s="50"/>
      <c r="DO198" s="50"/>
      <c r="DP198" s="50"/>
      <c r="DQ198" s="50"/>
      <c r="DR198" s="50"/>
      <c r="DS198" s="50"/>
      <c r="DT198" s="50"/>
      <c r="DU198" s="50"/>
      <c r="DV198" s="50"/>
      <c r="DW198" s="50"/>
      <c r="DX198" s="50"/>
      <c r="DY198" s="50"/>
      <c r="DZ198" s="50"/>
      <c r="EA198" s="50"/>
      <c r="EB198" s="50"/>
      <c r="EC198" s="50"/>
      <c r="ED198" s="50"/>
      <c r="EE198" s="50"/>
      <c r="EF198" s="50"/>
      <c r="EG198" s="50"/>
      <c r="EH198" s="50"/>
      <c r="EI198" s="50"/>
      <c r="EJ198" s="50"/>
      <c r="EK198" s="50"/>
      <c r="EL198" s="50"/>
      <c r="EM198" s="50"/>
      <c r="EN198" s="50"/>
      <c r="EO198" s="50"/>
      <c r="EP198" s="50"/>
      <c r="EQ198" s="50"/>
      <c r="ER198" s="50"/>
      <c r="ES198" s="50"/>
      <c r="ET198" s="50"/>
      <c r="EU198" s="50"/>
      <c r="EV198" s="50"/>
      <c r="EW198" s="50"/>
      <c r="EX198" s="50"/>
      <c r="EY198" s="50"/>
      <c r="EZ198" s="50"/>
      <c r="FA198" s="50"/>
      <c r="FB198" s="50"/>
      <c r="FC198" s="50"/>
      <c r="FD198" s="50"/>
      <c r="FE198" s="50"/>
      <c r="FF198" s="50"/>
      <c r="FG198" s="50"/>
      <c r="FH198" s="50"/>
      <c r="FI198" s="50"/>
      <c r="FJ198" s="50"/>
      <c r="FK198" s="50"/>
      <c r="FL198" s="50"/>
      <c r="FM198" s="50"/>
      <c r="FN198" s="50"/>
      <c r="FO198" s="50"/>
      <c r="FP198" s="50"/>
      <c r="FQ198" s="50"/>
      <c r="FR198" s="50"/>
      <c r="FS198" s="50"/>
      <c r="FT198" s="50"/>
      <c r="FU198" s="50"/>
      <c r="FV198" s="50"/>
      <c r="FW198" s="50"/>
      <c r="FX198" s="50"/>
      <c r="FY198" s="50"/>
      <c r="FZ198" s="50"/>
      <c r="GA198" s="50"/>
      <c r="GB198" s="50"/>
      <c r="GC198" s="50"/>
      <c r="GD198" s="50"/>
      <c r="GE198" s="50"/>
      <c r="GF198" s="50"/>
      <c r="GG198" s="50"/>
      <c r="GH198" s="50"/>
      <c r="GI198" s="50"/>
      <c r="GJ198" s="50"/>
      <c r="GK198" s="50"/>
      <c r="GL198" s="50"/>
      <c r="GM198" s="50"/>
      <c r="GN198" s="50"/>
      <c r="GO198" s="50"/>
      <c r="GP198" s="50"/>
      <c r="GQ198" s="50"/>
      <c r="GR198" s="50"/>
      <c r="GS198" s="50"/>
      <c r="GT198" s="50"/>
      <c r="GU198" s="50"/>
      <c r="GV198" s="50"/>
      <c r="GW198" s="50"/>
      <c r="GX198" s="50"/>
      <c r="GY198" s="50"/>
      <c r="GZ198" s="50"/>
      <c r="HA198" s="50"/>
      <c r="HB198" s="50"/>
      <c r="HC198" s="50"/>
      <c r="HD198" s="50"/>
      <c r="HE198" s="50"/>
      <c r="HF198" s="50"/>
      <c r="HG198" s="50"/>
      <c r="HH198" s="50"/>
      <c r="HI198" s="50"/>
      <c r="HJ198" s="50"/>
      <c r="HK198" s="50"/>
      <c r="HL198" s="50"/>
      <c r="HM198" s="50"/>
      <c r="HN198" s="50"/>
      <c r="HO198" s="50"/>
      <c r="HP198" s="50"/>
      <c r="HQ198" s="50"/>
      <c r="HR198" s="50"/>
      <c r="HS198" s="50"/>
      <c r="HT198" s="50"/>
      <c r="HU198" s="50"/>
      <c r="HV198" s="50"/>
      <c r="HW198" s="50"/>
      <c r="HX198" s="50"/>
      <c r="HY198" s="50"/>
      <c r="HZ198" s="50"/>
      <c r="IA198" s="50"/>
      <c r="IB198" s="50"/>
      <c r="IC198" s="50"/>
      <c r="ID198" s="50"/>
      <c r="IE198" s="50"/>
      <c r="IF198" s="50"/>
      <c r="IG198" s="50"/>
      <c r="IH198" s="50"/>
      <c r="II198" s="50"/>
      <c r="IJ198" s="50"/>
      <c r="IK198" s="50"/>
      <c r="IL198" s="50"/>
      <c r="IM198" s="50"/>
      <c r="IN198" s="50"/>
      <c r="IO198" s="50"/>
      <c r="IP198" s="50"/>
      <c r="IQ198" s="50"/>
      <c r="IR198" s="50"/>
      <c r="IS198" s="50"/>
      <c r="IT198" s="50"/>
      <c r="IU198" s="50"/>
      <c r="IV198" s="50"/>
      <c r="IW198" s="50"/>
      <c r="IX198" s="50"/>
      <c r="IY198" s="50"/>
      <c r="IZ198" s="50"/>
      <c r="JA198" s="50"/>
      <c r="JB198" s="50"/>
      <c r="JC198" s="50"/>
      <c r="JD198" s="50"/>
      <c r="JE198" s="50"/>
      <c r="JF198" s="50"/>
      <c r="JG198" s="50"/>
      <c r="JH198" s="50"/>
      <c r="JI198" s="50"/>
      <c r="JJ198" s="50"/>
      <c r="JK198" s="50"/>
      <c r="JL198" s="50"/>
      <c r="JM198" s="50"/>
      <c r="JN198" s="50"/>
      <c r="JO198" s="50"/>
      <c r="JP198" s="50"/>
      <c r="JQ198" s="50"/>
      <c r="JR198" s="50"/>
      <c r="JS198" s="50"/>
      <c r="JT198" s="50"/>
      <c r="JU198" s="50"/>
      <c r="JV198" s="50"/>
      <c r="JW198" s="50"/>
      <c r="JX198" s="50"/>
      <c r="JY198" s="50"/>
      <c r="JZ198" s="50"/>
      <c r="KA198" s="50"/>
      <c r="KB198" s="50"/>
      <c r="KC198" s="50"/>
      <c r="KD198" s="50"/>
      <c r="KE198" s="50"/>
      <c r="KF198" s="50"/>
      <c r="KG198" s="50"/>
      <c r="KH198" s="50"/>
      <c r="KI198" s="50"/>
      <c r="KJ198" s="50"/>
      <c r="KK198" s="50"/>
      <c r="KL198" s="50"/>
      <c r="KM198" s="50"/>
      <c r="KN198" s="50"/>
      <c r="KO198" s="50"/>
      <c r="KP198" s="50"/>
      <c r="KQ198" s="50"/>
      <c r="KR198" s="50"/>
      <c r="KS198" s="50"/>
      <c r="KT198" s="50"/>
      <c r="KU198" s="50"/>
      <c r="KV198" s="50"/>
      <c r="KW198" s="50"/>
      <c r="KX198" s="50"/>
      <c r="KY198" s="50"/>
      <c r="KZ198" s="50"/>
      <c r="LA198" s="50"/>
      <c r="LB198" s="50"/>
      <c r="LC198" s="50"/>
      <c r="LD198" s="50"/>
      <c r="LE198" s="50"/>
      <c r="LF198" s="50"/>
      <c r="LG198" s="50"/>
      <c r="LH198" s="50"/>
      <c r="LI198" s="50"/>
      <c r="LJ198" s="50"/>
      <c r="LK198" s="50"/>
      <c r="LL198" s="50"/>
      <c r="LM198" s="50"/>
      <c r="LN198" s="50"/>
      <c r="LO198" s="50"/>
      <c r="LP198" s="50"/>
      <c r="LQ198" s="50"/>
      <c r="LR198" s="50"/>
      <c r="LS198" s="50"/>
      <c r="LT198" s="50"/>
      <c r="LU198" s="50"/>
      <c r="LV198" s="50"/>
      <c r="LW198" s="50"/>
      <c r="LX198" s="50"/>
      <c r="LY198" s="50"/>
      <c r="LZ198" s="50"/>
      <c r="MA198" s="50"/>
      <c r="MB198" s="50"/>
      <c r="MC198" s="50"/>
      <c r="MD198" s="50"/>
      <c r="ME198" s="50"/>
      <c r="MF198" s="50"/>
      <c r="MG198" s="50"/>
      <c r="MH198" s="50"/>
      <c r="MI198" s="50"/>
      <c r="MJ198" s="50"/>
      <c r="MK198" s="50"/>
      <c r="ML198" s="50"/>
      <c r="MM198" s="50"/>
      <c r="MN198" s="50"/>
      <c r="MO198" s="50"/>
      <c r="MP198" s="50"/>
      <c r="MQ198" s="50"/>
      <c r="MR198" s="50"/>
      <c r="MS198" s="50"/>
      <c r="MT198" s="50"/>
      <c r="MU198" s="50"/>
      <c r="MV198" s="50"/>
      <c r="MW198" s="50"/>
      <c r="MX198" s="50"/>
      <c r="MY198" s="50"/>
      <c r="MZ198" s="50"/>
      <c r="NA198" s="50"/>
      <c r="NB198" s="50"/>
      <c r="NC198" s="50"/>
      <c r="ND198" s="50"/>
      <c r="NE198" s="50"/>
      <c r="NF198" s="50"/>
      <c r="NG198" s="50"/>
      <c r="NH198" s="50"/>
      <c r="NI198" s="50"/>
      <c r="NJ198" s="50"/>
      <c r="NK198" s="50"/>
      <c r="NL198" s="50"/>
      <c r="NM198" s="50"/>
      <c r="NN198" s="50"/>
      <c r="NO198" s="50"/>
      <c r="NP198" s="50"/>
      <c r="NQ198" s="50"/>
      <c r="NR198" s="50"/>
      <c r="NS198" s="50"/>
      <c r="NT198" s="50"/>
      <c r="NU198" s="50"/>
      <c r="NV198" s="50"/>
      <c r="NW198" s="50"/>
      <c r="NX198" s="50"/>
      <c r="NY198" s="50"/>
      <c r="NZ198" s="50"/>
      <c r="OA198" s="50"/>
      <c r="OB198" s="50"/>
      <c r="OC198" s="50"/>
      <c r="OD198" s="50"/>
      <c r="OE198" s="50"/>
      <c r="OF198" s="50"/>
      <c r="OG198" s="50"/>
      <c r="OH198" s="50"/>
      <c r="OI198" s="50"/>
      <c r="OJ198" s="50"/>
      <c r="OK198" s="50"/>
      <c r="OL198" s="50"/>
      <c r="OM198" s="50"/>
      <c r="ON198" s="50"/>
      <c r="OO198" s="50"/>
      <c r="OP198" s="50"/>
      <c r="OQ198" s="50"/>
      <c r="OR198" s="50"/>
      <c r="OS198" s="50"/>
      <c r="OT198" s="50"/>
      <c r="OU198" s="50"/>
      <c r="OV198" s="50"/>
      <c r="OW198" s="50"/>
      <c r="OX198" s="50"/>
      <c r="OY198" s="50"/>
      <c r="OZ198" s="50"/>
      <c r="PA198" s="50"/>
      <c r="PB198" s="50"/>
      <c r="PC198" s="50"/>
      <c r="PD198" s="50"/>
      <c r="PE198" s="50"/>
      <c r="PF198" s="50"/>
      <c r="PG198" s="50"/>
      <c r="PH198" s="50"/>
      <c r="PI198" s="50"/>
      <c r="PJ198" s="50"/>
      <c r="PK198" s="50"/>
      <c r="PL198" s="50"/>
      <c r="PM198" s="50"/>
      <c r="PN198" s="50"/>
      <c r="PO198" s="50"/>
      <c r="PP198" s="50"/>
      <c r="PQ198" s="50"/>
      <c r="PR198" s="50"/>
      <c r="PS198" s="50"/>
      <c r="PT198" s="50"/>
      <c r="PU198" s="50"/>
      <c r="PV198" s="50"/>
      <c r="PW198" s="50"/>
      <c r="PX198" s="50"/>
      <c r="PY198" s="50"/>
      <c r="PZ198" s="50"/>
      <c r="QA198" s="50"/>
      <c r="QB198" s="50"/>
      <c r="QC198" s="50"/>
      <c r="QD198" s="50"/>
      <c r="QE198" s="50"/>
      <c r="QF198" s="50"/>
      <c r="QG198" s="50"/>
      <c r="QH198" s="50"/>
      <c r="QI198" s="50"/>
      <c r="QJ198" s="50"/>
      <c r="QK198" s="50"/>
      <c r="QL198" s="50"/>
      <c r="QM198" s="50"/>
      <c r="QN198" s="50"/>
      <c r="QO198" s="50"/>
      <c r="QP198" s="50"/>
      <c r="QQ198" s="50"/>
      <c r="QR198" s="50"/>
      <c r="QS198" s="50"/>
      <c r="QT198" s="50"/>
      <c r="QU198" s="50"/>
      <c r="QV198" s="50"/>
      <c r="QW198" s="50"/>
      <c r="QX198" s="50"/>
      <c r="QY198" s="50"/>
      <c r="QZ198" s="50"/>
      <c r="RA198" s="50"/>
      <c r="RB198" s="50"/>
      <c r="RC198" s="50"/>
      <c r="RD198" s="50"/>
      <c r="RE198" s="50"/>
      <c r="RF198" s="50"/>
      <c r="RG198" s="50"/>
      <c r="RH198" s="50"/>
      <c r="RI198" s="50"/>
      <c r="RJ198" s="50"/>
      <c r="RK198" s="50"/>
      <c r="RL198" s="50"/>
      <c r="RM198" s="50"/>
      <c r="RN198" s="50"/>
      <c r="RO198" s="50"/>
      <c r="RP198" s="50"/>
      <c r="RQ198" s="50"/>
      <c r="RR198" s="50"/>
      <c r="RS198" s="50"/>
      <c r="RT198" s="50"/>
      <c r="RU198" s="50"/>
      <c r="RV198" s="50"/>
      <c r="RW198" s="50"/>
      <c r="RX198" s="50"/>
      <c r="RY198" s="50"/>
      <c r="RZ198" s="50"/>
      <c r="SA198" s="50"/>
      <c r="SB198" s="50"/>
      <c r="SC198" s="50"/>
      <c r="SD198" s="50"/>
      <c r="SE198" s="50"/>
      <c r="SF198" s="50"/>
      <c r="SG198" s="50"/>
      <c r="SH198" s="50"/>
      <c r="SI198" s="50"/>
      <c r="SJ198" s="50"/>
      <c r="SK198" s="50"/>
      <c r="SL198" s="50"/>
      <c r="SM198" s="50"/>
      <c r="SN198" s="50"/>
      <c r="SO198" s="50"/>
      <c r="SP198" s="50"/>
      <c r="SQ198" s="50"/>
      <c r="SR198" s="50"/>
      <c r="SS198" s="50"/>
      <c r="ST198" s="50"/>
      <c r="SU198" s="50"/>
      <c r="SV198" s="50"/>
      <c r="SW198" s="50"/>
      <c r="SX198" s="50"/>
      <c r="SY198" s="50"/>
      <c r="SZ198" s="50"/>
      <c r="TA198" s="50"/>
      <c r="TB198" s="50"/>
      <c r="TC198" s="50"/>
      <c r="TD198" s="50"/>
      <c r="TE198" s="50"/>
      <c r="TF198" s="50"/>
      <c r="TG198" s="50"/>
      <c r="TH198" s="50"/>
      <c r="TI198" s="50"/>
      <c r="TJ198" s="50"/>
      <c r="TK198" s="50"/>
      <c r="TL198" s="50"/>
      <c r="TM198" s="50"/>
      <c r="TN198" s="50"/>
      <c r="TO198" s="50"/>
      <c r="TP198" s="50"/>
      <c r="TQ198" s="50"/>
      <c r="TR198" s="50"/>
      <c r="TS198" s="50"/>
      <c r="TT198" s="50"/>
      <c r="TU198" s="50"/>
      <c r="TV198" s="50"/>
      <c r="TW198" s="50"/>
      <c r="TX198" s="50"/>
      <c r="TY198" s="50"/>
      <c r="TZ198" s="50"/>
      <c r="UA198" s="50"/>
      <c r="UB198" s="50"/>
      <c r="UC198" s="50"/>
      <c r="UD198" s="50"/>
      <c r="UE198" s="50"/>
      <c r="UF198" s="50"/>
      <c r="UG198" s="50"/>
      <c r="UH198" s="50"/>
      <c r="UI198" s="50"/>
      <c r="UJ198" s="50"/>
      <c r="UK198" s="50"/>
      <c r="UL198" s="50"/>
      <c r="UM198" s="50"/>
      <c r="UN198" s="50"/>
      <c r="UO198" s="50"/>
      <c r="UP198" s="50"/>
      <c r="UQ198" s="50"/>
      <c r="UR198" s="50"/>
      <c r="US198" s="50"/>
      <c r="UT198" s="50"/>
      <c r="UU198" s="50"/>
      <c r="UV198" s="50"/>
      <c r="UW198" s="50"/>
      <c r="UX198" s="50"/>
      <c r="UY198" s="50"/>
      <c r="UZ198" s="50"/>
      <c r="VA198" s="50"/>
      <c r="VB198" s="50"/>
      <c r="VC198" s="50"/>
      <c r="VD198" s="50"/>
      <c r="VE198" s="50"/>
      <c r="VF198" s="50"/>
      <c r="VG198" s="50"/>
      <c r="VH198" s="50"/>
      <c r="VI198" s="50"/>
      <c r="VJ198" s="50"/>
      <c r="VK198" s="50"/>
      <c r="VL198" s="50"/>
      <c r="VM198" s="50"/>
      <c r="VN198" s="50"/>
      <c r="VO198" s="50"/>
      <c r="VP198" s="50"/>
      <c r="VQ198" s="50"/>
      <c r="VR198" s="50"/>
      <c r="VS198" s="50"/>
      <c r="VT198" s="50"/>
      <c r="VU198" s="50"/>
      <c r="VV198" s="50"/>
      <c r="VW198" s="50"/>
      <c r="VX198" s="50"/>
      <c r="VY198" s="50"/>
      <c r="VZ198" s="50"/>
      <c r="WA198" s="50"/>
      <c r="WB198" s="50"/>
      <c r="WC198" s="50"/>
      <c r="WD198" s="50"/>
      <c r="WE198" s="50"/>
      <c r="WF198" s="50"/>
      <c r="WG198" s="50"/>
      <c r="WH198" s="50"/>
      <c r="WI198" s="50"/>
      <c r="WJ198" s="50"/>
      <c r="WK198" s="50"/>
      <c r="WL198" s="50"/>
      <c r="WM198" s="50"/>
      <c r="WN198" s="50"/>
      <c r="WO198" s="50"/>
      <c r="WP198" s="50"/>
      <c r="WQ198" s="50"/>
      <c r="WR198" s="50"/>
      <c r="WS198" s="50"/>
      <c r="WT198" s="50"/>
      <c r="WU198" s="50"/>
      <c r="WV198" s="50"/>
      <c r="WW198" s="50"/>
      <c r="WX198" s="50"/>
      <c r="WY198" s="50"/>
      <c r="WZ198" s="50"/>
      <c r="XA198" s="50"/>
      <c r="XB198" s="50"/>
      <c r="XC198" s="50"/>
      <c r="XD198" s="50"/>
      <c r="XE198" s="50"/>
      <c r="XF198" s="50"/>
      <c r="XG198" s="50"/>
      <c r="XH198" s="50"/>
      <c r="XI198" s="50"/>
      <c r="XJ198" s="50"/>
      <c r="XK198" s="50"/>
      <c r="XL198" s="50"/>
      <c r="XM198" s="50"/>
      <c r="XN198" s="50"/>
      <c r="XO198" s="50"/>
      <c r="XP198" s="50"/>
      <c r="XQ198" s="50"/>
      <c r="XR198" s="50"/>
      <c r="XS198" s="50"/>
      <c r="XT198" s="50"/>
      <c r="XU198" s="50"/>
      <c r="XV198" s="50"/>
      <c r="XW198" s="50"/>
      <c r="XX198" s="50"/>
      <c r="XY198" s="50"/>
      <c r="XZ198" s="50"/>
      <c r="YA198" s="50"/>
      <c r="YB198" s="50"/>
      <c r="YC198" s="50"/>
      <c r="YD198" s="50"/>
      <c r="YE198" s="50"/>
      <c r="YF198" s="50"/>
      <c r="YG198" s="50"/>
      <c r="YH198" s="50"/>
      <c r="YI198" s="50"/>
      <c r="YJ198" s="50"/>
      <c r="YK198" s="50"/>
      <c r="YL198" s="50"/>
      <c r="YM198" s="50"/>
      <c r="YN198" s="50"/>
      <c r="YO198" s="50"/>
      <c r="YP198" s="50"/>
      <c r="YQ198" s="50"/>
      <c r="YR198" s="50"/>
      <c r="YS198" s="50"/>
      <c r="YT198" s="50"/>
      <c r="YU198" s="50"/>
      <c r="YV198" s="50"/>
      <c r="YW198" s="50"/>
      <c r="YX198" s="50"/>
      <c r="YY198" s="50"/>
      <c r="YZ198" s="50"/>
      <c r="ZA198" s="50"/>
      <c r="ZB198" s="50"/>
      <c r="ZC198" s="50"/>
      <c r="ZD198" s="50"/>
      <c r="ZE198" s="50"/>
      <c r="ZF198" s="50"/>
      <c r="ZG198" s="50"/>
      <c r="ZH198" s="50"/>
      <c r="ZI198" s="50"/>
      <c r="ZJ198" s="50"/>
      <c r="ZK198" s="50"/>
      <c r="ZL198" s="50"/>
      <c r="ZM198" s="50"/>
      <c r="ZN198" s="50"/>
      <c r="ZO198" s="50"/>
      <c r="ZP198" s="50"/>
      <c r="ZQ198" s="50"/>
      <c r="ZR198" s="50"/>
      <c r="ZS198" s="50"/>
      <c r="ZT198" s="50"/>
      <c r="ZU198" s="50"/>
      <c r="ZV198" s="50"/>
      <c r="ZW198" s="50"/>
      <c r="ZX198" s="50"/>
      <c r="ZY198" s="50"/>
      <c r="ZZ198" s="50"/>
      <c r="AAA198" s="50"/>
      <c r="AAB198" s="50"/>
      <c r="AAC198" s="50"/>
      <c r="AAD198" s="50"/>
      <c r="AAE198" s="50"/>
      <c r="AAF198" s="50"/>
      <c r="AAG198" s="50"/>
      <c r="AAH198" s="50"/>
      <c r="AAI198" s="50"/>
      <c r="AAJ198" s="50"/>
      <c r="AAK198" s="50"/>
      <c r="AAL198" s="50"/>
      <c r="AAM198" s="50"/>
      <c r="AAN198" s="50"/>
      <c r="AAO198" s="50"/>
      <c r="AAP198" s="50"/>
      <c r="AAQ198" s="50"/>
      <c r="AAR198" s="50"/>
      <c r="AAS198" s="50"/>
      <c r="AAT198" s="50"/>
      <c r="AAU198" s="50"/>
      <c r="AAV198" s="50"/>
      <c r="AAW198" s="50"/>
      <c r="AAX198" s="50"/>
      <c r="AAY198" s="50"/>
      <c r="AAZ198" s="50"/>
      <c r="ABA198" s="50"/>
      <c r="ABB198" s="50"/>
      <c r="ABC198" s="47"/>
    </row>
    <row r="199" spans="1:731" s="7" customFormat="1" x14ac:dyDescent="0.2">
      <c r="A199" s="151" t="s">
        <v>115</v>
      </c>
      <c r="B199" s="151"/>
      <c r="C199" s="151"/>
      <c r="D199" s="151"/>
      <c r="E199" s="151"/>
      <c r="F199" s="151"/>
      <c r="G199" s="151"/>
      <c r="H199" s="151"/>
      <c r="I199" s="151"/>
      <c r="J199" s="151"/>
      <c r="K199" s="151"/>
      <c r="L199" s="151"/>
      <c r="M199" s="151"/>
      <c r="N199" s="15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50"/>
      <c r="AC199" s="50"/>
      <c r="AD199" s="50"/>
      <c r="AE199" s="50"/>
      <c r="AF199" s="50"/>
      <c r="AG199" s="50"/>
      <c r="AH199" s="50"/>
      <c r="AI199" s="50"/>
      <c r="AJ199" s="50"/>
      <c r="AK199" s="50"/>
      <c r="AL199" s="50"/>
      <c r="AM199" s="50"/>
      <c r="AN199" s="50"/>
      <c r="AO199" s="50"/>
      <c r="AP199" s="50"/>
      <c r="AQ199" s="50"/>
      <c r="AR199" s="50"/>
      <c r="AS199" s="50"/>
      <c r="AT199" s="50"/>
      <c r="AU199" s="50"/>
      <c r="AV199" s="50"/>
      <c r="AW199" s="50"/>
      <c r="AX199" s="50"/>
      <c r="AY199" s="50"/>
      <c r="AZ199" s="50"/>
      <c r="BA199" s="50"/>
      <c r="BB199" s="50"/>
      <c r="BC199" s="50"/>
      <c r="BD199" s="50"/>
      <c r="BE199" s="50"/>
      <c r="BF199" s="50"/>
      <c r="BG199" s="50"/>
      <c r="BH199" s="50"/>
      <c r="BI199" s="50"/>
      <c r="BJ199" s="50"/>
      <c r="BK199" s="50"/>
      <c r="BL199" s="50"/>
      <c r="BM199" s="50"/>
      <c r="BN199" s="50"/>
      <c r="BO199" s="50"/>
      <c r="BP199" s="50"/>
      <c r="BQ199" s="50"/>
      <c r="BR199" s="50"/>
      <c r="BS199" s="50"/>
      <c r="BT199" s="50"/>
      <c r="BU199" s="50"/>
      <c r="BV199" s="50"/>
      <c r="BW199" s="50"/>
      <c r="BX199" s="50"/>
      <c r="BY199" s="50"/>
      <c r="BZ199" s="50"/>
      <c r="CA199" s="50"/>
      <c r="CB199" s="50"/>
      <c r="CC199" s="50"/>
      <c r="CD199" s="50"/>
      <c r="CE199" s="50"/>
      <c r="CF199" s="50"/>
      <c r="CG199" s="50"/>
      <c r="CH199" s="50"/>
      <c r="CI199" s="50"/>
      <c r="CJ199" s="50"/>
      <c r="CK199" s="50"/>
      <c r="CL199" s="50"/>
      <c r="CM199" s="50"/>
      <c r="CN199" s="50"/>
      <c r="CO199" s="50"/>
      <c r="CP199" s="50"/>
      <c r="CQ199" s="50"/>
      <c r="CR199" s="50"/>
      <c r="CS199" s="50"/>
      <c r="CT199" s="50"/>
      <c r="CU199" s="50"/>
      <c r="CV199" s="50"/>
      <c r="CW199" s="50"/>
      <c r="CX199" s="50"/>
      <c r="CY199" s="50"/>
      <c r="CZ199" s="50"/>
      <c r="DA199" s="50"/>
      <c r="DB199" s="50"/>
      <c r="DC199" s="50"/>
      <c r="DD199" s="50"/>
      <c r="DE199" s="50"/>
      <c r="DF199" s="50"/>
      <c r="DG199" s="50"/>
      <c r="DH199" s="50"/>
      <c r="DI199" s="50"/>
      <c r="DJ199" s="50"/>
      <c r="DK199" s="50"/>
      <c r="DL199" s="50"/>
      <c r="DM199" s="50"/>
      <c r="DN199" s="50"/>
      <c r="DO199" s="50"/>
      <c r="DP199" s="50"/>
      <c r="DQ199" s="50"/>
      <c r="DR199" s="50"/>
      <c r="DS199" s="50"/>
      <c r="DT199" s="50"/>
      <c r="DU199" s="50"/>
      <c r="DV199" s="50"/>
      <c r="DW199" s="50"/>
      <c r="DX199" s="50"/>
      <c r="DY199" s="50"/>
      <c r="DZ199" s="50"/>
      <c r="EA199" s="50"/>
      <c r="EB199" s="50"/>
      <c r="EC199" s="50"/>
      <c r="ED199" s="50"/>
      <c r="EE199" s="50"/>
      <c r="EF199" s="50"/>
      <c r="EG199" s="50"/>
      <c r="EH199" s="50"/>
      <c r="EI199" s="50"/>
      <c r="EJ199" s="50"/>
      <c r="EK199" s="50"/>
      <c r="EL199" s="50"/>
      <c r="EM199" s="50"/>
      <c r="EN199" s="50"/>
      <c r="EO199" s="50"/>
      <c r="EP199" s="50"/>
      <c r="EQ199" s="50"/>
      <c r="ER199" s="50"/>
      <c r="ES199" s="50"/>
      <c r="ET199" s="50"/>
      <c r="EU199" s="50"/>
      <c r="EV199" s="50"/>
      <c r="EW199" s="50"/>
      <c r="EX199" s="50"/>
      <c r="EY199" s="50"/>
      <c r="EZ199" s="50"/>
      <c r="FA199" s="50"/>
      <c r="FB199" s="50"/>
      <c r="FC199" s="50"/>
      <c r="FD199" s="50"/>
      <c r="FE199" s="50"/>
      <c r="FF199" s="50"/>
      <c r="FG199" s="50"/>
      <c r="FH199" s="50"/>
      <c r="FI199" s="50"/>
      <c r="FJ199" s="50"/>
      <c r="FK199" s="50"/>
      <c r="FL199" s="50"/>
      <c r="FM199" s="50"/>
      <c r="FN199" s="50"/>
      <c r="FO199" s="50"/>
      <c r="FP199" s="50"/>
      <c r="FQ199" s="50"/>
      <c r="FR199" s="50"/>
      <c r="FS199" s="50"/>
      <c r="FT199" s="50"/>
      <c r="FU199" s="50"/>
      <c r="FV199" s="50"/>
      <c r="FW199" s="50"/>
      <c r="FX199" s="50"/>
      <c r="FY199" s="50"/>
      <c r="FZ199" s="50"/>
      <c r="GA199" s="50"/>
      <c r="GB199" s="50"/>
      <c r="GC199" s="50"/>
      <c r="GD199" s="50"/>
      <c r="GE199" s="50"/>
      <c r="GF199" s="50"/>
      <c r="GG199" s="50"/>
      <c r="GH199" s="50"/>
      <c r="GI199" s="50"/>
      <c r="GJ199" s="50"/>
      <c r="GK199" s="50"/>
      <c r="GL199" s="50"/>
      <c r="GM199" s="50"/>
      <c r="GN199" s="50"/>
      <c r="GO199" s="50"/>
      <c r="GP199" s="50"/>
      <c r="GQ199" s="50"/>
      <c r="GR199" s="50"/>
      <c r="GS199" s="50"/>
      <c r="GT199" s="50"/>
      <c r="GU199" s="50"/>
      <c r="GV199" s="50"/>
      <c r="GW199" s="50"/>
      <c r="GX199" s="50"/>
      <c r="GY199" s="50"/>
      <c r="GZ199" s="50"/>
      <c r="HA199" s="50"/>
      <c r="HB199" s="50"/>
      <c r="HC199" s="50"/>
      <c r="HD199" s="50"/>
      <c r="HE199" s="50"/>
      <c r="HF199" s="50"/>
      <c r="HG199" s="50"/>
      <c r="HH199" s="50"/>
      <c r="HI199" s="50"/>
      <c r="HJ199" s="50"/>
      <c r="HK199" s="50"/>
      <c r="HL199" s="50"/>
      <c r="HM199" s="50"/>
      <c r="HN199" s="50"/>
      <c r="HO199" s="50"/>
      <c r="HP199" s="50"/>
      <c r="HQ199" s="50"/>
      <c r="HR199" s="50"/>
      <c r="HS199" s="50"/>
      <c r="HT199" s="50"/>
      <c r="HU199" s="50"/>
      <c r="HV199" s="50"/>
      <c r="HW199" s="50"/>
      <c r="HX199" s="50"/>
      <c r="HY199" s="50"/>
      <c r="HZ199" s="50"/>
      <c r="IA199" s="50"/>
      <c r="IB199" s="50"/>
      <c r="IC199" s="50"/>
      <c r="ID199" s="50"/>
      <c r="IE199" s="50"/>
      <c r="IF199" s="50"/>
      <c r="IG199" s="50"/>
      <c r="IH199" s="50"/>
      <c r="II199" s="50"/>
      <c r="IJ199" s="50"/>
      <c r="IK199" s="50"/>
      <c r="IL199" s="50"/>
      <c r="IM199" s="50"/>
      <c r="IN199" s="50"/>
      <c r="IO199" s="50"/>
      <c r="IP199" s="50"/>
      <c r="IQ199" s="50"/>
      <c r="IR199" s="50"/>
      <c r="IS199" s="50"/>
      <c r="IT199" s="50"/>
      <c r="IU199" s="50"/>
      <c r="IV199" s="50"/>
      <c r="IW199" s="50"/>
      <c r="IX199" s="50"/>
      <c r="IY199" s="50"/>
      <c r="IZ199" s="50"/>
      <c r="JA199" s="50"/>
      <c r="JB199" s="50"/>
      <c r="JC199" s="50"/>
      <c r="JD199" s="50"/>
      <c r="JE199" s="50"/>
      <c r="JF199" s="50"/>
      <c r="JG199" s="50"/>
      <c r="JH199" s="50"/>
      <c r="JI199" s="50"/>
      <c r="JJ199" s="50"/>
      <c r="JK199" s="50"/>
      <c r="JL199" s="50"/>
      <c r="JM199" s="50"/>
      <c r="JN199" s="50"/>
      <c r="JO199" s="50"/>
      <c r="JP199" s="50"/>
      <c r="JQ199" s="50"/>
      <c r="JR199" s="50"/>
      <c r="JS199" s="50"/>
      <c r="JT199" s="50"/>
      <c r="JU199" s="50"/>
      <c r="JV199" s="50"/>
      <c r="JW199" s="50"/>
      <c r="JX199" s="50"/>
      <c r="JY199" s="50"/>
      <c r="JZ199" s="50"/>
      <c r="KA199" s="50"/>
      <c r="KB199" s="50"/>
      <c r="KC199" s="50"/>
      <c r="KD199" s="50"/>
      <c r="KE199" s="50"/>
      <c r="KF199" s="50"/>
      <c r="KG199" s="50"/>
      <c r="KH199" s="50"/>
      <c r="KI199" s="50"/>
      <c r="KJ199" s="50"/>
      <c r="KK199" s="50"/>
      <c r="KL199" s="50"/>
      <c r="KM199" s="50"/>
      <c r="KN199" s="50"/>
      <c r="KO199" s="50"/>
      <c r="KP199" s="50"/>
      <c r="KQ199" s="50"/>
      <c r="KR199" s="50"/>
      <c r="KS199" s="50"/>
      <c r="KT199" s="50"/>
      <c r="KU199" s="50"/>
      <c r="KV199" s="50"/>
      <c r="KW199" s="50"/>
      <c r="KX199" s="50"/>
      <c r="KY199" s="50"/>
      <c r="KZ199" s="50"/>
      <c r="LA199" s="50"/>
      <c r="LB199" s="50"/>
      <c r="LC199" s="50"/>
      <c r="LD199" s="50"/>
      <c r="LE199" s="50"/>
      <c r="LF199" s="50"/>
      <c r="LG199" s="50"/>
      <c r="LH199" s="50"/>
      <c r="LI199" s="50"/>
      <c r="LJ199" s="50"/>
      <c r="LK199" s="50"/>
      <c r="LL199" s="50"/>
      <c r="LM199" s="50"/>
      <c r="LN199" s="50"/>
      <c r="LO199" s="50"/>
      <c r="LP199" s="50"/>
      <c r="LQ199" s="50"/>
      <c r="LR199" s="50"/>
      <c r="LS199" s="50"/>
      <c r="LT199" s="50"/>
      <c r="LU199" s="50"/>
      <c r="LV199" s="50"/>
      <c r="LW199" s="50"/>
      <c r="LX199" s="50"/>
      <c r="LY199" s="50"/>
      <c r="LZ199" s="50"/>
      <c r="MA199" s="50"/>
      <c r="MB199" s="50"/>
      <c r="MC199" s="50"/>
      <c r="MD199" s="50"/>
      <c r="ME199" s="50"/>
      <c r="MF199" s="50"/>
      <c r="MG199" s="50"/>
      <c r="MH199" s="50"/>
      <c r="MI199" s="50"/>
      <c r="MJ199" s="50"/>
      <c r="MK199" s="50"/>
      <c r="ML199" s="50"/>
      <c r="MM199" s="50"/>
      <c r="MN199" s="50"/>
      <c r="MO199" s="50"/>
      <c r="MP199" s="50"/>
      <c r="MQ199" s="50"/>
      <c r="MR199" s="50"/>
      <c r="MS199" s="50"/>
      <c r="MT199" s="50"/>
      <c r="MU199" s="50"/>
      <c r="MV199" s="50"/>
      <c r="MW199" s="50"/>
      <c r="MX199" s="50"/>
      <c r="MY199" s="50"/>
      <c r="MZ199" s="50"/>
      <c r="NA199" s="50"/>
      <c r="NB199" s="50"/>
      <c r="NC199" s="50"/>
      <c r="ND199" s="50"/>
      <c r="NE199" s="50"/>
      <c r="NF199" s="50"/>
      <c r="NG199" s="50"/>
      <c r="NH199" s="50"/>
      <c r="NI199" s="50"/>
      <c r="NJ199" s="50"/>
      <c r="NK199" s="50"/>
      <c r="NL199" s="50"/>
      <c r="NM199" s="50"/>
      <c r="NN199" s="50"/>
      <c r="NO199" s="50"/>
      <c r="NP199" s="50"/>
      <c r="NQ199" s="50"/>
      <c r="NR199" s="50"/>
      <c r="NS199" s="50"/>
      <c r="NT199" s="50"/>
      <c r="NU199" s="50"/>
      <c r="NV199" s="50"/>
      <c r="NW199" s="50"/>
      <c r="NX199" s="50"/>
      <c r="NY199" s="50"/>
      <c r="NZ199" s="50"/>
      <c r="OA199" s="50"/>
      <c r="OB199" s="50"/>
      <c r="OC199" s="50"/>
      <c r="OD199" s="50"/>
      <c r="OE199" s="50"/>
      <c r="OF199" s="50"/>
      <c r="OG199" s="50"/>
      <c r="OH199" s="50"/>
      <c r="OI199" s="50"/>
      <c r="OJ199" s="50"/>
      <c r="OK199" s="50"/>
      <c r="OL199" s="50"/>
      <c r="OM199" s="50"/>
      <c r="ON199" s="50"/>
      <c r="OO199" s="50"/>
      <c r="OP199" s="50"/>
      <c r="OQ199" s="50"/>
      <c r="OR199" s="50"/>
      <c r="OS199" s="50"/>
      <c r="OT199" s="50"/>
      <c r="OU199" s="50"/>
      <c r="OV199" s="50"/>
      <c r="OW199" s="50"/>
      <c r="OX199" s="50"/>
      <c r="OY199" s="50"/>
      <c r="OZ199" s="50"/>
      <c r="PA199" s="50"/>
      <c r="PB199" s="50"/>
      <c r="PC199" s="50"/>
      <c r="PD199" s="50"/>
      <c r="PE199" s="50"/>
      <c r="PF199" s="50"/>
      <c r="PG199" s="50"/>
      <c r="PH199" s="50"/>
      <c r="PI199" s="50"/>
      <c r="PJ199" s="50"/>
      <c r="PK199" s="50"/>
      <c r="PL199" s="50"/>
      <c r="PM199" s="50"/>
      <c r="PN199" s="50"/>
      <c r="PO199" s="50"/>
      <c r="PP199" s="50"/>
      <c r="PQ199" s="50"/>
      <c r="PR199" s="50"/>
      <c r="PS199" s="50"/>
      <c r="PT199" s="50"/>
      <c r="PU199" s="50"/>
      <c r="PV199" s="50"/>
      <c r="PW199" s="50"/>
      <c r="PX199" s="50"/>
      <c r="PY199" s="50"/>
      <c r="PZ199" s="50"/>
      <c r="QA199" s="50"/>
      <c r="QB199" s="50"/>
      <c r="QC199" s="50"/>
      <c r="QD199" s="50"/>
      <c r="QE199" s="50"/>
      <c r="QF199" s="50"/>
      <c r="QG199" s="50"/>
      <c r="QH199" s="50"/>
      <c r="QI199" s="50"/>
      <c r="QJ199" s="50"/>
      <c r="QK199" s="50"/>
      <c r="QL199" s="50"/>
      <c r="QM199" s="50"/>
      <c r="QN199" s="50"/>
      <c r="QO199" s="50"/>
      <c r="QP199" s="50"/>
      <c r="QQ199" s="50"/>
      <c r="QR199" s="50"/>
      <c r="QS199" s="50"/>
      <c r="QT199" s="50"/>
      <c r="QU199" s="50"/>
      <c r="QV199" s="50"/>
      <c r="QW199" s="50"/>
      <c r="QX199" s="50"/>
      <c r="QY199" s="50"/>
      <c r="QZ199" s="50"/>
      <c r="RA199" s="50"/>
      <c r="RB199" s="50"/>
      <c r="RC199" s="50"/>
      <c r="RD199" s="50"/>
      <c r="RE199" s="50"/>
      <c r="RF199" s="50"/>
      <c r="RG199" s="50"/>
      <c r="RH199" s="50"/>
      <c r="RI199" s="50"/>
      <c r="RJ199" s="50"/>
      <c r="RK199" s="50"/>
      <c r="RL199" s="50"/>
      <c r="RM199" s="50"/>
      <c r="RN199" s="50"/>
      <c r="RO199" s="50"/>
      <c r="RP199" s="50"/>
      <c r="RQ199" s="50"/>
      <c r="RR199" s="50"/>
      <c r="RS199" s="50"/>
      <c r="RT199" s="50"/>
      <c r="RU199" s="50"/>
      <c r="RV199" s="50"/>
      <c r="RW199" s="50"/>
      <c r="RX199" s="50"/>
      <c r="RY199" s="50"/>
      <c r="RZ199" s="50"/>
      <c r="SA199" s="50"/>
      <c r="SB199" s="50"/>
      <c r="SC199" s="50"/>
      <c r="SD199" s="50"/>
      <c r="SE199" s="50"/>
      <c r="SF199" s="50"/>
      <c r="SG199" s="50"/>
      <c r="SH199" s="50"/>
      <c r="SI199" s="50"/>
      <c r="SJ199" s="50"/>
      <c r="SK199" s="50"/>
      <c r="SL199" s="50"/>
      <c r="SM199" s="50"/>
      <c r="SN199" s="50"/>
      <c r="SO199" s="50"/>
      <c r="SP199" s="50"/>
      <c r="SQ199" s="50"/>
      <c r="SR199" s="50"/>
      <c r="SS199" s="50"/>
      <c r="ST199" s="50"/>
      <c r="SU199" s="50"/>
      <c r="SV199" s="50"/>
      <c r="SW199" s="50"/>
      <c r="SX199" s="50"/>
      <c r="SY199" s="50"/>
      <c r="SZ199" s="50"/>
      <c r="TA199" s="50"/>
      <c r="TB199" s="50"/>
      <c r="TC199" s="50"/>
      <c r="TD199" s="50"/>
      <c r="TE199" s="50"/>
      <c r="TF199" s="50"/>
      <c r="TG199" s="50"/>
      <c r="TH199" s="50"/>
      <c r="TI199" s="50"/>
      <c r="TJ199" s="50"/>
      <c r="TK199" s="50"/>
      <c r="TL199" s="50"/>
      <c r="TM199" s="50"/>
      <c r="TN199" s="50"/>
      <c r="TO199" s="50"/>
      <c r="TP199" s="50"/>
      <c r="TQ199" s="50"/>
      <c r="TR199" s="50"/>
      <c r="TS199" s="50"/>
      <c r="TT199" s="50"/>
      <c r="TU199" s="50"/>
      <c r="TV199" s="50"/>
      <c r="TW199" s="50"/>
      <c r="TX199" s="50"/>
      <c r="TY199" s="50"/>
      <c r="TZ199" s="50"/>
      <c r="UA199" s="50"/>
      <c r="UB199" s="50"/>
      <c r="UC199" s="50"/>
      <c r="UD199" s="50"/>
      <c r="UE199" s="50"/>
      <c r="UF199" s="50"/>
      <c r="UG199" s="50"/>
      <c r="UH199" s="50"/>
      <c r="UI199" s="50"/>
      <c r="UJ199" s="50"/>
      <c r="UK199" s="50"/>
      <c r="UL199" s="50"/>
      <c r="UM199" s="50"/>
      <c r="UN199" s="50"/>
      <c r="UO199" s="50"/>
      <c r="UP199" s="50"/>
      <c r="UQ199" s="50"/>
      <c r="UR199" s="50"/>
      <c r="US199" s="50"/>
      <c r="UT199" s="50"/>
      <c r="UU199" s="50"/>
      <c r="UV199" s="50"/>
      <c r="UW199" s="50"/>
      <c r="UX199" s="50"/>
      <c r="UY199" s="50"/>
      <c r="UZ199" s="50"/>
      <c r="VA199" s="50"/>
      <c r="VB199" s="50"/>
      <c r="VC199" s="50"/>
      <c r="VD199" s="50"/>
      <c r="VE199" s="50"/>
      <c r="VF199" s="50"/>
      <c r="VG199" s="50"/>
      <c r="VH199" s="50"/>
      <c r="VI199" s="50"/>
      <c r="VJ199" s="50"/>
      <c r="VK199" s="50"/>
      <c r="VL199" s="50"/>
      <c r="VM199" s="50"/>
      <c r="VN199" s="50"/>
      <c r="VO199" s="50"/>
      <c r="VP199" s="50"/>
      <c r="VQ199" s="50"/>
      <c r="VR199" s="50"/>
      <c r="VS199" s="50"/>
      <c r="VT199" s="50"/>
      <c r="VU199" s="50"/>
      <c r="VV199" s="50"/>
      <c r="VW199" s="50"/>
      <c r="VX199" s="50"/>
      <c r="VY199" s="50"/>
      <c r="VZ199" s="50"/>
      <c r="WA199" s="50"/>
      <c r="WB199" s="50"/>
      <c r="WC199" s="50"/>
      <c r="WD199" s="50"/>
      <c r="WE199" s="50"/>
      <c r="WF199" s="50"/>
      <c r="WG199" s="50"/>
      <c r="WH199" s="50"/>
      <c r="WI199" s="50"/>
      <c r="WJ199" s="50"/>
      <c r="WK199" s="50"/>
      <c r="WL199" s="50"/>
      <c r="WM199" s="50"/>
      <c r="WN199" s="50"/>
      <c r="WO199" s="50"/>
      <c r="WP199" s="50"/>
      <c r="WQ199" s="50"/>
      <c r="WR199" s="50"/>
      <c r="WS199" s="50"/>
      <c r="WT199" s="50"/>
      <c r="WU199" s="50"/>
      <c r="WV199" s="50"/>
      <c r="WW199" s="50"/>
      <c r="WX199" s="50"/>
      <c r="WY199" s="50"/>
      <c r="WZ199" s="50"/>
      <c r="XA199" s="50"/>
      <c r="XB199" s="50"/>
      <c r="XC199" s="50"/>
      <c r="XD199" s="50"/>
      <c r="XE199" s="50"/>
      <c r="XF199" s="50"/>
      <c r="XG199" s="50"/>
      <c r="XH199" s="50"/>
      <c r="XI199" s="50"/>
      <c r="XJ199" s="50"/>
      <c r="XK199" s="50"/>
      <c r="XL199" s="50"/>
      <c r="XM199" s="50"/>
      <c r="XN199" s="50"/>
      <c r="XO199" s="50"/>
      <c r="XP199" s="50"/>
      <c r="XQ199" s="50"/>
      <c r="XR199" s="50"/>
      <c r="XS199" s="50"/>
      <c r="XT199" s="50"/>
      <c r="XU199" s="50"/>
      <c r="XV199" s="50"/>
      <c r="XW199" s="50"/>
      <c r="XX199" s="50"/>
      <c r="XY199" s="50"/>
      <c r="XZ199" s="50"/>
      <c r="YA199" s="50"/>
      <c r="YB199" s="50"/>
      <c r="YC199" s="50"/>
      <c r="YD199" s="50"/>
      <c r="YE199" s="50"/>
      <c r="YF199" s="50"/>
      <c r="YG199" s="50"/>
      <c r="YH199" s="50"/>
      <c r="YI199" s="50"/>
      <c r="YJ199" s="50"/>
      <c r="YK199" s="50"/>
      <c r="YL199" s="50"/>
      <c r="YM199" s="50"/>
      <c r="YN199" s="50"/>
      <c r="YO199" s="50"/>
      <c r="YP199" s="50"/>
      <c r="YQ199" s="50"/>
      <c r="YR199" s="50"/>
      <c r="YS199" s="50"/>
      <c r="YT199" s="50"/>
      <c r="YU199" s="50"/>
      <c r="YV199" s="50"/>
      <c r="YW199" s="50"/>
      <c r="YX199" s="50"/>
      <c r="YY199" s="50"/>
      <c r="YZ199" s="50"/>
      <c r="ZA199" s="50"/>
      <c r="ZB199" s="50"/>
      <c r="ZC199" s="50"/>
      <c r="ZD199" s="50"/>
      <c r="ZE199" s="50"/>
      <c r="ZF199" s="50"/>
      <c r="ZG199" s="50"/>
      <c r="ZH199" s="50"/>
      <c r="ZI199" s="50"/>
      <c r="ZJ199" s="50"/>
      <c r="ZK199" s="50"/>
      <c r="ZL199" s="50"/>
      <c r="ZM199" s="50"/>
      <c r="ZN199" s="50"/>
      <c r="ZO199" s="50"/>
      <c r="ZP199" s="50"/>
      <c r="ZQ199" s="50"/>
      <c r="ZR199" s="50"/>
      <c r="ZS199" s="50"/>
      <c r="ZT199" s="50"/>
      <c r="ZU199" s="50"/>
      <c r="ZV199" s="50"/>
      <c r="ZW199" s="50"/>
      <c r="ZX199" s="50"/>
      <c r="ZY199" s="50"/>
      <c r="ZZ199" s="50"/>
      <c r="AAA199" s="50"/>
      <c r="AAB199" s="50"/>
      <c r="AAC199" s="50"/>
      <c r="AAD199" s="50"/>
      <c r="AAE199" s="50"/>
      <c r="AAF199" s="50"/>
      <c r="AAG199" s="50"/>
      <c r="AAH199" s="50"/>
      <c r="AAI199" s="50"/>
      <c r="AAJ199" s="50"/>
      <c r="AAK199" s="50"/>
      <c r="AAL199" s="50"/>
      <c r="AAM199" s="50"/>
      <c r="AAN199" s="50"/>
      <c r="AAO199" s="50"/>
      <c r="AAP199" s="50"/>
      <c r="AAQ199" s="50"/>
      <c r="AAR199" s="50"/>
      <c r="AAS199" s="50"/>
      <c r="AAT199" s="50"/>
      <c r="AAU199" s="50"/>
      <c r="AAV199" s="50"/>
      <c r="AAW199" s="50"/>
      <c r="AAX199" s="50"/>
      <c r="AAY199" s="50"/>
      <c r="AAZ199" s="50"/>
      <c r="ABA199" s="50"/>
      <c r="ABB199" s="50"/>
      <c r="ABC199" s="47"/>
    </row>
    <row r="200" spans="1:731" s="7" customFormat="1" ht="117.75" customHeight="1" x14ac:dyDescent="0.2">
      <c r="A200" s="151" t="s">
        <v>116</v>
      </c>
      <c r="B200" s="151"/>
      <c r="C200" s="151"/>
      <c r="D200" s="151"/>
      <c r="E200" s="151"/>
      <c r="F200" s="151"/>
      <c r="G200" s="151"/>
      <c r="H200" s="151"/>
      <c r="I200" s="151"/>
      <c r="J200" s="151"/>
      <c r="K200" s="151"/>
      <c r="L200" s="151"/>
      <c r="M200" s="151"/>
      <c r="N200" s="15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50"/>
      <c r="AC200" s="50"/>
      <c r="AD200" s="50"/>
      <c r="AE200" s="50"/>
      <c r="AF200" s="50"/>
      <c r="AG200" s="50"/>
      <c r="AH200" s="50"/>
      <c r="AI200" s="50"/>
      <c r="AJ200" s="50"/>
      <c r="AK200" s="50"/>
      <c r="AL200" s="50"/>
      <c r="AM200" s="50"/>
      <c r="AN200" s="50"/>
      <c r="AO200" s="50"/>
      <c r="AP200" s="50"/>
      <c r="AQ200" s="50"/>
      <c r="AR200" s="50"/>
      <c r="AS200" s="50"/>
      <c r="AT200" s="50"/>
      <c r="AU200" s="50"/>
      <c r="AV200" s="50"/>
      <c r="AW200" s="50"/>
      <c r="AX200" s="50"/>
      <c r="AY200" s="50"/>
      <c r="AZ200" s="50"/>
      <c r="BA200" s="50"/>
      <c r="BB200" s="50"/>
      <c r="BC200" s="50"/>
      <c r="BD200" s="50"/>
      <c r="BE200" s="50"/>
      <c r="BF200" s="50"/>
      <c r="BG200" s="50"/>
      <c r="BH200" s="50"/>
      <c r="BI200" s="50"/>
      <c r="BJ200" s="50"/>
      <c r="BK200" s="50"/>
      <c r="BL200" s="50"/>
      <c r="BM200" s="50"/>
      <c r="BN200" s="50"/>
      <c r="BO200" s="50"/>
      <c r="BP200" s="50"/>
      <c r="BQ200" s="50"/>
      <c r="BR200" s="50"/>
      <c r="BS200" s="50"/>
      <c r="BT200" s="50"/>
      <c r="BU200" s="50"/>
      <c r="BV200" s="50"/>
      <c r="BW200" s="50"/>
      <c r="BX200" s="50"/>
      <c r="BY200" s="50"/>
      <c r="BZ200" s="50"/>
      <c r="CA200" s="50"/>
      <c r="CB200" s="50"/>
      <c r="CC200" s="50"/>
      <c r="CD200" s="50"/>
      <c r="CE200" s="50"/>
      <c r="CF200" s="50"/>
      <c r="CG200" s="50"/>
      <c r="CH200" s="50"/>
      <c r="CI200" s="50"/>
      <c r="CJ200" s="50"/>
      <c r="CK200" s="50"/>
      <c r="CL200" s="50"/>
      <c r="CM200" s="50"/>
      <c r="CN200" s="50"/>
      <c r="CO200" s="50"/>
      <c r="CP200" s="50"/>
      <c r="CQ200" s="50"/>
      <c r="CR200" s="50"/>
      <c r="CS200" s="50"/>
      <c r="CT200" s="50"/>
      <c r="CU200" s="50"/>
      <c r="CV200" s="50"/>
      <c r="CW200" s="50"/>
      <c r="CX200" s="50"/>
      <c r="CY200" s="50"/>
      <c r="CZ200" s="50"/>
      <c r="DA200" s="50"/>
      <c r="DB200" s="50"/>
      <c r="DC200" s="50"/>
      <c r="DD200" s="50"/>
      <c r="DE200" s="50"/>
      <c r="DF200" s="50"/>
      <c r="DG200" s="50"/>
      <c r="DH200" s="50"/>
      <c r="DI200" s="50"/>
      <c r="DJ200" s="50"/>
      <c r="DK200" s="50"/>
      <c r="DL200" s="50"/>
      <c r="DM200" s="50"/>
      <c r="DN200" s="50"/>
      <c r="DO200" s="50"/>
      <c r="DP200" s="50"/>
      <c r="DQ200" s="50"/>
      <c r="DR200" s="50"/>
      <c r="DS200" s="50"/>
      <c r="DT200" s="50"/>
      <c r="DU200" s="50"/>
      <c r="DV200" s="50"/>
      <c r="DW200" s="50"/>
      <c r="DX200" s="50"/>
      <c r="DY200" s="50"/>
      <c r="DZ200" s="50"/>
      <c r="EA200" s="50"/>
      <c r="EB200" s="50"/>
      <c r="EC200" s="50"/>
      <c r="ED200" s="50"/>
      <c r="EE200" s="50"/>
      <c r="EF200" s="50"/>
      <c r="EG200" s="50"/>
      <c r="EH200" s="50"/>
      <c r="EI200" s="50"/>
      <c r="EJ200" s="50"/>
      <c r="EK200" s="50"/>
      <c r="EL200" s="50"/>
      <c r="EM200" s="50"/>
      <c r="EN200" s="50"/>
      <c r="EO200" s="50"/>
      <c r="EP200" s="50"/>
      <c r="EQ200" s="50"/>
      <c r="ER200" s="50"/>
      <c r="ES200" s="50"/>
      <c r="ET200" s="50"/>
      <c r="EU200" s="50"/>
      <c r="EV200" s="50"/>
      <c r="EW200" s="50"/>
      <c r="EX200" s="50"/>
      <c r="EY200" s="50"/>
      <c r="EZ200" s="50"/>
      <c r="FA200" s="50"/>
      <c r="FB200" s="50"/>
      <c r="FC200" s="50"/>
      <c r="FD200" s="50"/>
      <c r="FE200" s="50"/>
      <c r="FF200" s="50"/>
      <c r="FG200" s="50"/>
      <c r="FH200" s="50"/>
      <c r="FI200" s="50"/>
      <c r="FJ200" s="50"/>
      <c r="FK200" s="50"/>
      <c r="FL200" s="50"/>
      <c r="FM200" s="50"/>
      <c r="FN200" s="50"/>
      <c r="FO200" s="50"/>
      <c r="FP200" s="50"/>
      <c r="FQ200" s="50"/>
      <c r="FR200" s="50"/>
      <c r="FS200" s="50"/>
      <c r="FT200" s="50"/>
      <c r="FU200" s="50"/>
      <c r="FV200" s="50"/>
      <c r="FW200" s="50"/>
      <c r="FX200" s="50"/>
      <c r="FY200" s="50"/>
      <c r="FZ200" s="50"/>
      <c r="GA200" s="50"/>
      <c r="GB200" s="50"/>
      <c r="GC200" s="50"/>
      <c r="GD200" s="50"/>
      <c r="GE200" s="50"/>
      <c r="GF200" s="50"/>
      <c r="GG200" s="50"/>
      <c r="GH200" s="50"/>
      <c r="GI200" s="50"/>
      <c r="GJ200" s="50"/>
      <c r="GK200" s="50"/>
      <c r="GL200" s="50"/>
      <c r="GM200" s="50"/>
      <c r="GN200" s="50"/>
      <c r="GO200" s="50"/>
      <c r="GP200" s="50"/>
      <c r="GQ200" s="50"/>
      <c r="GR200" s="50"/>
      <c r="GS200" s="50"/>
      <c r="GT200" s="50"/>
      <c r="GU200" s="50"/>
      <c r="GV200" s="50"/>
      <c r="GW200" s="50"/>
      <c r="GX200" s="50"/>
      <c r="GY200" s="50"/>
      <c r="GZ200" s="50"/>
      <c r="HA200" s="50"/>
      <c r="HB200" s="50"/>
      <c r="HC200" s="50"/>
      <c r="HD200" s="50"/>
      <c r="HE200" s="50"/>
      <c r="HF200" s="50"/>
      <c r="HG200" s="50"/>
      <c r="HH200" s="50"/>
      <c r="HI200" s="50"/>
      <c r="HJ200" s="50"/>
      <c r="HK200" s="50"/>
      <c r="HL200" s="50"/>
      <c r="HM200" s="50"/>
      <c r="HN200" s="50"/>
      <c r="HO200" s="50"/>
      <c r="HP200" s="50"/>
      <c r="HQ200" s="50"/>
      <c r="HR200" s="50"/>
      <c r="HS200" s="50"/>
      <c r="HT200" s="50"/>
      <c r="HU200" s="50"/>
      <c r="HV200" s="50"/>
      <c r="HW200" s="50"/>
      <c r="HX200" s="50"/>
      <c r="HY200" s="50"/>
      <c r="HZ200" s="50"/>
      <c r="IA200" s="50"/>
      <c r="IB200" s="50"/>
      <c r="IC200" s="50"/>
      <c r="ID200" s="50"/>
      <c r="IE200" s="50"/>
      <c r="IF200" s="50"/>
      <c r="IG200" s="50"/>
      <c r="IH200" s="50"/>
      <c r="II200" s="50"/>
      <c r="IJ200" s="50"/>
      <c r="IK200" s="50"/>
      <c r="IL200" s="50"/>
      <c r="IM200" s="50"/>
      <c r="IN200" s="50"/>
      <c r="IO200" s="50"/>
      <c r="IP200" s="50"/>
      <c r="IQ200" s="50"/>
      <c r="IR200" s="50"/>
      <c r="IS200" s="50"/>
      <c r="IT200" s="50"/>
      <c r="IU200" s="50"/>
      <c r="IV200" s="50"/>
      <c r="IW200" s="50"/>
      <c r="IX200" s="50"/>
      <c r="IY200" s="50"/>
      <c r="IZ200" s="50"/>
      <c r="JA200" s="50"/>
      <c r="JB200" s="50"/>
      <c r="JC200" s="50"/>
      <c r="JD200" s="50"/>
      <c r="JE200" s="50"/>
      <c r="JF200" s="50"/>
      <c r="JG200" s="50"/>
      <c r="JH200" s="50"/>
      <c r="JI200" s="50"/>
      <c r="JJ200" s="50"/>
      <c r="JK200" s="50"/>
      <c r="JL200" s="50"/>
      <c r="JM200" s="50"/>
      <c r="JN200" s="50"/>
      <c r="JO200" s="50"/>
      <c r="JP200" s="50"/>
      <c r="JQ200" s="50"/>
      <c r="JR200" s="50"/>
      <c r="JS200" s="50"/>
      <c r="JT200" s="50"/>
      <c r="JU200" s="50"/>
      <c r="JV200" s="50"/>
      <c r="JW200" s="50"/>
      <c r="JX200" s="50"/>
      <c r="JY200" s="50"/>
      <c r="JZ200" s="50"/>
      <c r="KA200" s="50"/>
      <c r="KB200" s="50"/>
      <c r="KC200" s="50"/>
      <c r="KD200" s="50"/>
      <c r="KE200" s="50"/>
      <c r="KF200" s="50"/>
      <c r="KG200" s="50"/>
      <c r="KH200" s="50"/>
      <c r="KI200" s="50"/>
      <c r="KJ200" s="50"/>
      <c r="KK200" s="50"/>
      <c r="KL200" s="50"/>
      <c r="KM200" s="50"/>
      <c r="KN200" s="50"/>
      <c r="KO200" s="50"/>
      <c r="KP200" s="50"/>
      <c r="KQ200" s="50"/>
      <c r="KR200" s="50"/>
      <c r="KS200" s="50"/>
      <c r="KT200" s="50"/>
      <c r="KU200" s="50"/>
      <c r="KV200" s="50"/>
      <c r="KW200" s="50"/>
      <c r="KX200" s="50"/>
      <c r="KY200" s="50"/>
      <c r="KZ200" s="50"/>
      <c r="LA200" s="50"/>
      <c r="LB200" s="50"/>
      <c r="LC200" s="50"/>
      <c r="LD200" s="50"/>
      <c r="LE200" s="50"/>
      <c r="LF200" s="50"/>
      <c r="LG200" s="50"/>
      <c r="LH200" s="50"/>
      <c r="LI200" s="50"/>
      <c r="LJ200" s="50"/>
      <c r="LK200" s="50"/>
      <c r="LL200" s="50"/>
      <c r="LM200" s="50"/>
      <c r="LN200" s="50"/>
      <c r="LO200" s="50"/>
      <c r="LP200" s="50"/>
      <c r="LQ200" s="50"/>
      <c r="LR200" s="50"/>
      <c r="LS200" s="50"/>
      <c r="LT200" s="50"/>
      <c r="LU200" s="50"/>
      <c r="LV200" s="50"/>
      <c r="LW200" s="50"/>
      <c r="LX200" s="50"/>
      <c r="LY200" s="50"/>
      <c r="LZ200" s="50"/>
      <c r="MA200" s="50"/>
      <c r="MB200" s="50"/>
      <c r="MC200" s="50"/>
      <c r="MD200" s="50"/>
      <c r="ME200" s="50"/>
      <c r="MF200" s="50"/>
      <c r="MG200" s="50"/>
      <c r="MH200" s="50"/>
      <c r="MI200" s="50"/>
      <c r="MJ200" s="50"/>
      <c r="MK200" s="50"/>
      <c r="ML200" s="50"/>
      <c r="MM200" s="50"/>
      <c r="MN200" s="50"/>
      <c r="MO200" s="50"/>
      <c r="MP200" s="50"/>
      <c r="MQ200" s="50"/>
      <c r="MR200" s="50"/>
      <c r="MS200" s="50"/>
      <c r="MT200" s="50"/>
      <c r="MU200" s="50"/>
      <c r="MV200" s="50"/>
      <c r="MW200" s="50"/>
      <c r="MX200" s="50"/>
      <c r="MY200" s="50"/>
      <c r="MZ200" s="50"/>
      <c r="NA200" s="50"/>
      <c r="NB200" s="50"/>
      <c r="NC200" s="50"/>
      <c r="ND200" s="50"/>
      <c r="NE200" s="50"/>
      <c r="NF200" s="50"/>
      <c r="NG200" s="50"/>
      <c r="NH200" s="50"/>
      <c r="NI200" s="50"/>
      <c r="NJ200" s="50"/>
      <c r="NK200" s="50"/>
      <c r="NL200" s="50"/>
      <c r="NM200" s="50"/>
      <c r="NN200" s="50"/>
      <c r="NO200" s="50"/>
      <c r="NP200" s="50"/>
      <c r="NQ200" s="50"/>
      <c r="NR200" s="50"/>
      <c r="NS200" s="50"/>
      <c r="NT200" s="50"/>
      <c r="NU200" s="50"/>
      <c r="NV200" s="50"/>
      <c r="NW200" s="50"/>
      <c r="NX200" s="50"/>
      <c r="NY200" s="50"/>
      <c r="NZ200" s="50"/>
      <c r="OA200" s="50"/>
      <c r="OB200" s="50"/>
      <c r="OC200" s="50"/>
      <c r="OD200" s="50"/>
      <c r="OE200" s="50"/>
      <c r="OF200" s="50"/>
      <c r="OG200" s="50"/>
      <c r="OH200" s="50"/>
      <c r="OI200" s="50"/>
      <c r="OJ200" s="50"/>
      <c r="OK200" s="50"/>
      <c r="OL200" s="50"/>
      <c r="OM200" s="50"/>
      <c r="ON200" s="50"/>
      <c r="OO200" s="50"/>
      <c r="OP200" s="50"/>
      <c r="OQ200" s="50"/>
      <c r="OR200" s="50"/>
      <c r="OS200" s="50"/>
      <c r="OT200" s="50"/>
      <c r="OU200" s="50"/>
      <c r="OV200" s="50"/>
      <c r="OW200" s="50"/>
      <c r="OX200" s="50"/>
      <c r="OY200" s="50"/>
      <c r="OZ200" s="50"/>
      <c r="PA200" s="50"/>
      <c r="PB200" s="50"/>
      <c r="PC200" s="50"/>
      <c r="PD200" s="50"/>
      <c r="PE200" s="50"/>
      <c r="PF200" s="50"/>
      <c r="PG200" s="50"/>
      <c r="PH200" s="50"/>
      <c r="PI200" s="50"/>
      <c r="PJ200" s="50"/>
      <c r="PK200" s="50"/>
      <c r="PL200" s="50"/>
      <c r="PM200" s="50"/>
      <c r="PN200" s="50"/>
      <c r="PO200" s="50"/>
      <c r="PP200" s="50"/>
      <c r="PQ200" s="50"/>
      <c r="PR200" s="50"/>
      <c r="PS200" s="50"/>
      <c r="PT200" s="50"/>
      <c r="PU200" s="50"/>
      <c r="PV200" s="50"/>
      <c r="PW200" s="50"/>
      <c r="PX200" s="50"/>
      <c r="PY200" s="50"/>
      <c r="PZ200" s="50"/>
      <c r="QA200" s="50"/>
      <c r="QB200" s="50"/>
      <c r="QC200" s="50"/>
      <c r="QD200" s="50"/>
      <c r="QE200" s="50"/>
      <c r="QF200" s="50"/>
      <c r="QG200" s="50"/>
      <c r="QH200" s="50"/>
      <c r="QI200" s="50"/>
      <c r="QJ200" s="50"/>
      <c r="QK200" s="50"/>
      <c r="QL200" s="50"/>
      <c r="QM200" s="50"/>
      <c r="QN200" s="50"/>
      <c r="QO200" s="50"/>
      <c r="QP200" s="50"/>
      <c r="QQ200" s="50"/>
      <c r="QR200" s="50"/>
      <c r="QS200" s="50"/>
      <c r="QT200" s="50"/>
      <c r="QU200" s="50"/>
      <c r="QV200" s="50"/>
      <c r="QW200" s="50"/>
      <c r="QX200" s="50"/>
      <c r="QY200" s="50"/>
      <c r="QZ200" s="50"/>
      <c r="RA200" s="50"/>
      <c r="RB200" s="50"/>
      <c r="RC200" s="50"/>
      <c r="RD200" s="50"/>
      <c r="RE200" s="50"/>
      <c r="RF200" s="50"/>
      <c r="RG200" s="50"/>
      <c r="RH200" s="50"/>
      <c r="RI200" s="50"/>
      <c r="RJ200" s="50"/>
      <c r="RK200" s="50"/>
      <c r="RL200" s="50"/>
      <c r="RM200" s="50"/>
      <c r="RN200" s="50"/>
      <c r="RO200" s="50"/>
      <c r="RP200" s="50"/>
      <c r="RQ200" s="50"/>
      <c r="RR200" s="50"/>
      <c r="RS200" s="50"/>
      <c r="RT200" s="50"/>
      <c r="RU200" s="50"/>
      <c r="RV200" s="50"/>
      <c r="RW200" s="50"/>
      <c r="RX200" s="50"/>
      <c r="RY200" s="50"/>
      <c r="RZ200" s="50"/>
      <c r="SA200" s="50"/>
      <c r="SB200" s="50"/>
      <c r="SC200" s="50"/>
      <c r="SD200" s="50"/>
      <c r="SE200" s="50"/>
      <c r="SF200" s="50"/>
      <c r="SG200" s="50"/>
      <c r="SH200" s="50"/>
      <c r="SI200" s="50"/>
      <c r="SJ200" s="50"/>
      <c r="SK200" s="50"/>
      <c r="SL200" s="50"/>
      <c r="SM200" s="50"/>
      <c r="SN200" s="50"/>
      <c r="SO200" s="50"/>
      <c r="SP200" s="50"/>
      <c r="SQ200" s="50"/>
      <c r="SR200" s="50"/>
      <c r="SS200" s="50"/>
      <c r="ST200" s="50"/>
      <c r="SU200" s="50"/>
      <c r="SV200" s="50"/>
      <c r="SW200" s="50"/>
      <c r="SX200" s="50"/>
      <c r="SY200" s="50"/>
      <c r="SZ200" s="50"/>
      <c r="TA200" s="50"/>
      <c r="TB200" s="50"/>
      <c r="TC200" s="50"/>
      <c r="TD200" s="50"/>
      <c r="TE200" s="50"/>
      <c r="TF200" s="50"/>
      <c r="TG200" s="50"/>
      <c r="TH200" s="50"/>
      <c r="TI200" s="50"/>
      <c r="TJ200" s="50"/>
      <c r="TK200" s="50"/>
      <c r="TL200" s="50"/>
      <c r="TM200" s="50"/>
      <c r="TN200" s="50"/>
      <c r="TO200" s="50"/>
      <c r="TP200" s="50"/>
      <c r="TQ200" s="50"/>
      <c r="TR200" s="50"/>
      <c r="TS200" s="50"/>
      <c r="TT200" s="50"/>
      <c r="TU200" s="50"/>
      <c r="TV200" s="50"/>
      <c r="TW200" s="50"/>
      <c r="TX200" s="50"/>
      <c r="TY200" s="50"/>
      <c r="TZ200" s="50"/>
      <c r="UA200" s="50"/>
      <c r="UB200" s="50"/>
      <c r="UC200" s="50"/>
      <c r="UD200" s="50"/>
      <c r="UE200" s="50"/>
      <c r="UF200" s="50"/>
      <c r="UG200" s="50"/>
      <c r="UH200" s="50"/>
      <c r="UI200" s="50"/>
      <c r="UJ200" s="50"/>
      <c r="UK200" s="50"/>
      <c r="UL200" s="50"/>
      <c r="UM200" s="50"/>
      <c r="UN200" s="50"/>
      <c r="UO200" s="50"/>
      <c r="UP200" s="50"/>
      <c r="UQ200" s="50"/>
      <c r="UR200" s="50"/>
      <c r="US200" s="50"/>
      <c r="UT200" s="50"/>
      <c r="UU200" s="50"/>
      <c r="UV200" s="50"/>
      <c r="UW200" s="50"/>
      <c r="UX200" s="50"/>
      <c r="UY200" s="50"/>
      <c r="UZ200" s="50"/>
      <c r="VA200" s="50"/>
      <c r="VB200" s="50"/>
      <c r="VC200" s="50"/>
      <c r="VD200" s="50"/>
      <c r="VE200" s="50"/>
      <c r="VF200" s="50"/>
      <c r="VG200" s="50"/>
      <c r="VH200" s="50"/>
      <c r="VI200" s="50"/>
      <c r="VJ200" s="50"/>
      <c r="VK200" s="50"/>
      <c r="VL200" s="50"/>
      <c r="VM200" s="50"/>
      <c r="VN200" s="50"/>
      <c r="VO200" s="50"/>
      <c r="VP200" s="50"/>
      <c r="VQ200" s="50"/>
      <c r="VR200" s="50"/>
      <c r="VS200" s="50"/>
      <c r="VT200" s="50"/>
      <c r="VU200" s="50"/>
      <c r="VV200" s="50"/>
      <c r="VW200" s="50"/>
      <c r="VX200" s="50"/>
      <c r="VY200" s="50"/>
      <c r="VZ200" s="50"/>
      <c r="WA200" s="50"/>
      <c r="WB200" s="50"/>
      <c r="WC200" s="50"/>
      <c r="WD200" s="50"/>
      <c r="WE200" s="50"/>
      <c r="WF200" s="50"/>
      <c r="WG200" s="50"/>
      <c r="WH200" s="50"/>
      <c r="WI200" s="50"/>
      <c r="WJ200" s="50"/>
      <c r="WK200" s="50"/>
      <c r="WL200" s="50"/>
      <c r="WM200" s="50"/>
      <c r="WN200" s="50"/>
      <c r="WO200" s="50"/>
      <c r="WP200" s="50"/>
      <c r="WQ200" s="50"/>
      <c r="WR200" s="50"/>
      <c r="WS200" s="50"/>
      <c r="WT200" s="50"/>
      <c r="WU200" s="50"/>
      <c r="WV200" s="50"/>
      <c r="WW200" s="50"/>
      <c r="WX200" s="50"/>
      <c r="WY200" s="50"/>
      <c r="WZ200" s="50"/>
      <c r="XA200" s="50"/>
      <c r="XB200" s="50"/>
      <c r="XC200" s="50"/>
      <c r="XD200" s="50"/>
      <c r="XE200" s="50"/>
      <c r="XF200" s="50"/>
      <c r="XG200" s="50"/>
      <c r="XH200" s="50"/>
      <c r="XI200" s="50"/>
      <c r="XJ200" s="50"/>
      <c r="XK200" s="50"/>
      <c r="XL200" s="50"/>
      <c r="XM200" s="50"/>
      <c r="XN200" s="50"/>
      <c r="XO200" s="50"/>
      <c r="XP200" s="50"/>
      <c r="XQ200" s="50"/>
      <c r="XR200" s="50"/>
      <c r="XS200" s="50"/>
      <c r="XT200" s="50"/>
      <c r="XU200" s="50"/>
      <c r="XV200" s="50"/>
      <c r="XW200" s="50"/>
      <c r="XX200" s="50"/>
      <c r="XY200" s="50"/>
      <c r="XZ200" s="50"/>
      <c r="YA200" s="50"/>
      <c r="YB200" s="50"/>
      <c r="YC200" s="50"/>
      <c r="YD200" s="50"/>
      <c r="YE200" s="50"/>
      <c r="YF200" s="50"/>
      <c r="YG200" s="50"/>
      <c r="YH200" s="50"/>
      <c r="YI200" s="50"/>
      <c r="YJ200" s="50"/>
      <c r="YK200" s="50"/>
      <c r="YL200" s="50"/>
      <c r="YM200" s="50"/>
      <c r="YN200" s="50"/>
      <c r="YO200" s="50"/>
      <c r="YP200" s="50"/>
      <c r="YQ200" s="50"/>
      <c r="YR200" s="50"/>
      <c r="YS200" s="50"/>
      <c r="YT200" s="50"/>
      <c r="YU200" s="50"/>
      <c r="YV200" s="50"/>
      <c r="YW200" s="50"/>
      <c r="YX200" s="50"/>
      <c r="YY200" s="50"/>
      <c r="YZ200" s="50"/>
      <c r="ZA200" s="50"/>
      <c r="ZB200" s="50"/>
      <c r="ZC200" s="50"/>
      <c r="ZD200" s="50"/>
      <c r="ZE200" s="50"/>
      <c r="ZF200" s="50"/>
      <c r="ZG200" s="50"/>
      <c r="ZH200" s="50"/>
      <c r="ZI200" s="50"/>
      <c r="ZJ200" s="50"/>
      <c r="ZK200" s="50"/>
      <c r="ZL200" s="50"/>
      <c r="ZM200" s="50"/>
      <c r="ZN200" s="50"/>
      <c r="ZO200" s="50"/>
      <c r="ZP200" s="50"/>
      <c r="ZQ200" s="50"/>
      <c r="ZR200" s="50"/>
      <c r="ZS200" s="50"/>
      <c r="ZT200" s="50"/>
      <c r="ZU200" s="50"/>
      <c r="ZV200" s="50"/>
      <c r="ZW200" s="50"/>
      <c r="ZX200" s="50"/>
      <c r="ZY200" s="50"/>
      <c r="ZZ200" s="50"/>
      <c r="AAA200" s="50"/>
      <c r="AAB200" s="50"/>
      <c r="AAC200" s="50"/>
      <c r="AAD200" s="50"/>
      <c r="AAE200" s="50"/>
      <c r="AAF200" s="50"/>
      <c r="AAG200" s="50"/>
      <c r="AAH200" s="50"/>
      <c r="AAI200" s="50"/>
      <c r="AAJ200" s="50"/>
      <c r="AAK200" s="50"/>
      <c r="AAL200" s="50"/>
      <c r="AAM200" s="50"/>
      <c r="AAN200" s="50"/>
      <c r="AAO200" s="50"/>
      <c r="AAP200" s="50"/>
      <c r="AAQ200" s="50"/>
      <c r="AAR200" s="50"/>
      <c r="AAS200" s="50"/>
      <c r="AAT200" s="50"/>
      <c r="AAU200" s="50"/>
      <c r="AAV200" s="50"/>
      <c r="AAW200" s="50"/>
      <c r="AAX200" s="50"/>
      <c r="AAY200" s="50"/>
      <c r="AAZ200" s="50"/>
      <c r="ABA200" s="50"/>
      <c r="ABB200" s="50"/>
      <c r="ABC200" s="47"/>
    </row>
    <row r="201" spans="1:731" ht="115.5" customHeight="1" x14ac:dyDescent="0.2">
      <c r="A201" s="62" t="s">
        <v>162</v>
      </c>
      <c r="B201" s="62" t="s">
        <v>159</v>
      </c>
      <c r="C201" s="21">
        <v>1686.347</v>
      </c>
      <c r="D201" s="9"/>
      <c r="E201" s="9">
        <v>1686.3</v>
      </c>
      <c r="F201" s="9"/>
      <c r="G201" s="21">
        <v>1662.8</v>
      </c>
      <c r="H201" s="7"/>
      <c r="I201" s="7"/>
      <c r="J201" s="7"/>
      <c r="K201" s="7"/>
      <c r="L201" s="7"/>
      <c r="M201" s="7"/>
      <c r="N201" s="7"/>
      <c r="AB201" s="50"/>
      <c r="AC201" s="50"/>
      <c r="AD201" s="50"/>
      <c r="AE201" s="50"/>
      <c r="AF201" s="50"/>
      <c r="AG201" s="50"/>
      <c r="AH201" s="50"/>
      <c r="AI201" s="50"/>
      <c r="AJ201" s="50"/>
      <c r="AK201" s="50"/>
      <c r="AL201" s="50"/>
      <c r="AM201" s="50"/>
      <c r="AN201" s="50"/>
      <c r="AO201" s="50"/>
      <c r="AP201" s="50"/>
      <c r="AQ201" s="50"/>
      <c r="AR201" s="50"/>
      <c r="AS201" s="50"/>
      <c r="AT201" s="50"/>
      <c r="AU201" s="50"/>
      <c r="AV201" s="50"/>
      <c r="AW201" s="50"/>
      <c r="AX201" s="50"/>
      <c r="AY201" s="50"/>
      <c r="AZ201" s="50"/>
      <c r="BA201" s="50"/>
      <c r="BB201" s="50"/>
      <c r="BC201" s="50"/>
      <c r="BD201" s="50"/>
      <c r="BE201" s="50"/>
      <c r="BF201" s="50"/>
      <c r="BG201" s="50"/>
      <c r="BH201" s="50"/>
      <c r="BI201" s="50"/>
      <c r="BJ201" s="50"/>
      <c r="BK201" s="50"/>
      <c r="BL201" s="50"/>
      <c r="BM201" s="50"/>
      <c r="BN201" s="50"/>
      <c r="BO201" s="50"/>
      <c r="BP201" s="50"/>
      <c r="BQ201" s="50"/>
      <c r="BR201" s="50"/>
      <c r="BS201" s="50"/>
      <c r="BT201" s="50"/>
      <c r="BU201" s="50"/>
      <c r="BV201" s="50"/>
      <c r="BW201" s="50"/>
      <c r="BX201" s="50"/>
      <c r="BY201" s="50"/>
      <c r="BZ201" s="50"/>
      <c r="CA201" s="50"/>
      <c r="CB201" s="50"/>
      <c r="CC201" s="50"/>
      <c r="CD201" s="50"/>
      <c r="CE201" s="50"/>
      <c r="CF201" s="50"/>
      <c r="CG201" s="50"/>
      <c r="CH201" s="50"/>
      <c r="CI201" s="50"/>
      <c r="CJ201" s="50"/>
      <c r="CK201" s="50"/>
      <c r="CL201" s="50"/>
      <c r="CM201" s="50"/>
      <c r="CN201" s="50"/>
      <c r="CO201" s="50"/>
      <c r="CP201" s="50"/>
      <c r="CQ201" s="50"/>
      <c r="CR201" s="50"/>
      <c r="CS201" s="50"/>
      <c r="CT201" s="50"/>
      <c r="CU201" s="50"/>
      <c r="CV201" s="50"/>
      <c r="CW201" s="50"/>
      <c r="CX201" s="50"/>
      <c r="CY201" s="50"/>
      <c r="CZ201" s="50"/>
      <c r="DA201" s="50"/>
      <c r="DB201" s="50"/>
      <c r="DC201" s="50"/>
      <c r="DD201" s="50"/>
      <c r="DE201" s="50"/>
      <c r="DF201" s="50"/>
      <c r="DG201" s="50"/>
      <c r="DH201" s="50"/>
      <c r="DI201" s="50"/>
      <c r="DJ201" s="50"/>
      <c r="DK201" s="50"/>
      <c r="DL201" s="50"/>
      <c r="DM201" s="50"/>
      <c r="DN201" s="50"/>
      <c r="DO201" s="50"/>
      <c r="DP201" s="50"/>
      <c r="DQ201" s="50"/>
      <c r="DR201" s="50"/>
      <c r="DS201" s="50"/>
      <c r="DT201" s="50"/>
      <c r="DU201" s="50"/>
      <c r="DV201" s="50"/>
      <c r="DW201" s="50"/>
      <c r="DX201" s="50"/>
      <c r="DY201" s="50"/>
      <c r="DZ201" s="50"/>
      <c r="EA201" s="50"/>
      <c r="EB201" s="50"/>
      <c r="EC201" s="50"/>
      <c r="ED201" s="50"/>
      <c r="EE201" s="50"/>
      <c r="EF201" s="50"/>
      <c r="EG201" s="50"/>
      <c r="EH201" s="50"/>
      <c r="EI201" s="50"/>
      <c r="EJ201" s="50"/>
      <c r="EK201" s="50"/>
      <c r="EL201" s="50"/>
      <c r="EM201" s="50"/>
      <c r="EN201" s="50"/>
      <c r="EO201" s="50"/>
      <c r="EP201" s="50"/>
      <c r="EQ201" s="50"/>
      <c r="ER201" s="50"/>
      <c r="ES201" s="50"/>
      <c r="ET201" s="50"/>
      <c r="EU201" s="50"/>
      <c r="EV201" s="50"/>
      <c r="EW201" s="50"/>
      <c r="EX201" s="50"/>
      <c r="EY201" s="50"/>
      <c r="EZ201" s="50"/>
      <c r="FA201" s="50"/>
      <c r="FB201" s="50"/>
      <c r="FC201" s="50"/>
      <c r="FD201" s="50"/>
      <c r="FE201" s="50"/>
      <c r="FF201" s="50"/>
      <c r="FG201" s="50"/>
      <c r="FH201" s="50"/>
      <c r="FI201" s="50"/>
      <c r="FJ201" s="50"/>
      <c r="FK201" s="50"/>
      <c r="FL201" s="50"/>
      <c r="FM201" s="50"/>
      <c r="FN201" s="50"/>
      <c r="FO201" s="50"/>
      <c r="FP201" s="50"/>
      <c r="FQ201" s="50"/>
      <c r="FR201" s="50"/>
      <c r="FS201" s="50"/>
      <c r="FT201" s="50"/>
      <c r="FU201" s="50"/>
      <c r="FV201" s="50"/>
      <c r="FW201" s="50"/>
      <c r="FX201" s="50"/>
      <c r="FY201" s="50"/>
      <c r="FZ201" s="50"/>
      <c r="GA201" s="50"/>
      <c r="GB201" s="50"/>
      <c r="GC201" s="50"/>
      <c r="GD201" s="50"/>
      <c r="GE201" s="50"/>
      <c r="GF201" s="50"/>
      <c r="GG201" s="50"/>
      <c r="GH201" s="50"/>
      <c r="GI201" s="50"/>
      <c r="GJ201" s="50"/>
      <c r="GK201" s="50"/>
      <c r="GL201" s="50"/>
      <c r="GM201" s="50"/>
      <c r="GN201" s="50"/>
      <c r="GO201" s="50"/>
      <c r="GP201" s="50"/>
      <c r="GQ201" s="50"/>
      <c r="GR201" s="50"/>
      <c r="GS201" s="50"/>
      <c r="GT201" s="50"/>
      <c r="GU201" s="50"/>
      <c r="GV201" s="50"/>
      <c r="GW201" s="50"/>
      <c r="GX201" s="50"/>
      <c r="GY201" s="50"/>
      <c r="GZ201" s="50"/>
      <c r="HA201" s="50"/>
      <c r="HB201" s="50"/>
      <c r="HC201" s="50"/>
      <c r="HD201" s="50"/>
      <c r="HE201" s="50"/>
      <c r="HF201" s="50"/>
      <c r="HG201" s="50"/>
      <c r="HH201" s="50"/>
      <c r="HI201" s="50"/>
      <c r="HJ201" s="50"/>
      <c r="HK201" s="50"/>
      <c r="HL201" s="50"/>
      <c r="HM201" s="50"/>
      <c r="HN201" s="50"/>
      <c r="HO201" s="50"/>
      <c r="HP201" s="50"/>
      <c r="HQ201" s="50"/>
      <c r="HR201" s="50"/>
      <c r="HS201" s="50"/>
      <c r="HT201" s="50"/>
      <c r="HU201" s="50"/>
      <c r="HV201" s="50"/>
      <c r="HW201" s="50"/>
      <c r="HX201" s="50"/>
      <c r="HY201" s="50"/>
      <c r="HZ201" s="50"/>
      <c r="IA201" s="50"/>
      <c r="IB201" s="50"/>
      <c r="IC201" s="50"/>
      <c r="ID201" s="50"/>
      <c r="IE201" s="50"/>
      <c r="IF201" s="50"/>
      <c r="IG201" s="50"/>
      <c r="IH201" s="50"/>
      <c r="II201" s="50"/>
      <c r="IJ201" s="50"/>
      <c r="IK201" s="50"/>
      <c r="IL201" s="50"/>
      <c r="IM201" s="50"/>
      <c r="IN201" s="50"/>
      <c r="IO201" s="50"/>
      <c r="IP201" s="50"/>
      <c r="IQ201" s="50"/>
      <c r="IR201" s="50"/>
      <c r="IS201" s="50"/>
      <c r="IT201" s="50"/>
      <c r="IU201" s="50"/>
      <c r="IV201" s="50"/>
      <c r="IW201" s="50"/>
      <c r="IX201" s="50"/>
      <c r="IY201" s="50"/>
      <c r="IZ201" s="50"/>
      <c r="JA201" s="50"/>
      <c r="JB201" s="50"/>
      <c r="JC201" s="50"/>
      <c r="JD201" s="50"/>
      <c r="JE201" s="50"/>
      <c r="JF201" s="50"/>
      <c r="JG201" s="50"/>
      <c r="JH201" s="50"/>
      <c r="JI201" s="50"/>
      <c r="JJ201" s="50"/>
      <c r="JK201" s="50"/>
      <c r="JL201" s="50"/>
      <c r="JM201" s="50"/>
      <c r="JN201" s="50"/>
      <c r="JO201" s="50"/>
      <c r="JP201" s="50"/>
      <c r="JQ201" s="50"/>
      <c r="JR201" s="50"/>
      <c r="JS201" s="50"/>
      <c r="JT201" s="50"/>
      <c r="JU201" s="50"/>
      <c r="JV201" s="50"/>
      <c r="JW201" s="50"/>
      <c r="JX201" s="50"/>
      <c r="JY201" s="50"/>
      <c r="JZ201" s="50"/>
      <c r="KA201" s="50"/>
      <c r="KB201" s="50"/>
      <c r="KC201" s="50"/>
      <c r="KD201" s="50"/>
      <c r="KE201" s="50"/>
      <c r="KF201" s="50"/>
      <c r="KG201" s="50"/>
      <c r="KH201" s="50"/>
      <c r="KI201" s="50"/>
      <c r="KJ201" s="50"/>
      <c r="KK201" s="50"/>
      <c r="KL201" s="50"/>
      <c r="KM201" s="50"/>
      <c r="KN201" s="50"/>
      <c r="KO201" s="50"/>
      <c r="KP201" s="50"/>
      <c r="KQ201" s="50"/>
      <c r="KR201" s="50"/>
      <c r="KS201" s="50"/>
      <c r="KT201" s="50"/>
      <c r="KU201" s="50"/>
      <c r="KV201" s="50"/>
      <c r="KW201" s="50"/>
      <c r="KX201" s="50"/>
      <c r="KY201" s="50"/>
      <c r="KZ201" s="50"/>
      <c r="LA201" s="50"/>
      <c r="LB201" s="50"/>
      <c r="LC201" s="50"/>
      <c r="LD201" s="50"/>
      <c r="LE201" s="50"/>
      <c r="LF201" s="50"/>
      <c r="LG201" s="50"/>
      <c r="LH201" s="50"/>
      <c r="LI201" s="50"/>
      <c r="LJ201" s="50"/>
      <c r="LK201" s="50"/>
      <c r="LL201" s="50"/>
      <c r="LM201" s="50"/>
      <c r="LN201" s="50"/>
      <c r="LO201" s="50"/>
      <c r="LP201" s="50"/>
      <c r="LQ201" s="50"/>
      <c r="LR201" s="50"/>
      <c r="LS201" s="50"/>
      <c r="LT201" s="50"/>
      <c r="LU201" s="50"/>
      <c r="LV201" s="50"/>
      <c r="LW201" s="50"/>
      <c r="LX201" s="50"/>
      <c r="LY201" s="50"/>
      <c r="LZ201" s="50"/>
      <c r="MA201" s="50"/>
      <c r="MB201" s="50"/>
      <c r="MC201" s="50"/>
      <c r="MD201" s="50"/>
      <c r="ME201" s="50"/>
      <c r="MF201" s="50"/>
      <c r="MG201" s="50"/>
      <c r="MH201" s="50"/>
      <c r="MI201" s="50"/>
      <c r="MJ201" s="50"/>
      <c r="MK201" s="50"/>
      <c r="ML201" s="50"/>
      <c r="MM201" s="50"/>
      <c r="MN201" s="50"/>
      <c r="MO201" s="50"/>
      <c r="MP201" s="50"/>
      <c r="MQ201" s="50"/>
      <c r="MR201" s="50"/>
      <c r="MS201" s="50"/>
      <c r="MT201" s="50"/>
      <c r="MU201" s="50"/>
      <c r="MV201" s="50"/>
      <c r="MW201" s="50"/>
      <c r="MX201" s="50"/>
      <c r="MY201" s="50"/>
      <c r="MZ201" s="50"/>
      <c r="NA201" s="50"/>
      <c r="NB201" s="50"/>
      <c r="NC201" s="50"/>
      <c r="ND201" s="50"/>
      <c r="NE201" s="50"/>
      <c r="NF201" s="50"/>
      <c r="NG201" s="50"/>
      <c r="NH201" s="50"/>
      <c r="NI201" s="50"/>
      <c r="NJ201" s="50"/>
      <c r="NK201" s="50"/>
      <c r="NL201" s="50"/>
      <c r="NM201" s="50"/>
      <c r="NN201" s="50"/>
      <c r="NO201" s="50"/>
      <c r="NP201" s="50"/>
      <c r="NQ201" s="50"/>
      <c r="NR201" s="50"/>
      <c r="NS201" s="50"/>
      <c r="NT201" s="50"/>
      <c r="NU201" s="50"/>
      <c r="NV201" s="50"/>
      <c r="NW201" s="50"/>
      <c r="NX201" s="50"/>
      <c r="NY201" s="50"/>
      <c r="NZ201" s="50"/>
      <c r="OA201" s="50"/>
      <c r="OB201" s="50"/>
      <c r="OC201" s="50"/>
      <c r="OD201" s="50"/>
      <c r="OE201" s="50"/>
      <c r="OF201" s="50"/>
      <c r="OG201" s="50"/>
      <c r="OH201" s="50"/>
      <c r="OI201" s="50"/>
      <c r="OJ201" s="50"/>
      <c r="OK201" s="50"/>
      <c r="OL201" s="50"/>
      <c r="OM201" s="50"/>
      <c r="ON201" s="50"/>
      <c r="OO201" s="50"/>
      <c r="OP201" s="50"/>
      <c r="OQ201" s="50"/>
      <c r="OR201" s="50"/>
      <c r="OS201" s="50"/>
      <c r="OT201" s="50"/>
      <c r="OU201" s="50"/>
      <c r="OV201" s="50"/>
      <c r="OW201" s="50"/>
      <c r="OX201" s="50"/>
      <c r="OY201" s="50"/>
      <c r="OZ201" s="50"/>
      <c r="PA201" s="50"/>
      <c r="PB201" s="50"/>
      <c r="PC201" s="50"/>
      <c r="PD201" s="50"/>
      <c r="PE201" s="50"/>
      <c r="PF201" s="50"/>
      <c r="PG201" s="50"/>
      <c r="PH201" s="50"/>
      <c r="PI201" s="50"/>
      <c r="PJ201" s="50"/>
      <c r="PK201" s="50"/>
      <c r="PL201" s="50"/>
      <c r="PM201" s="50"/>
      <c r="PN201" s="50"/>
      <c r="PO201" s="50"/>
      <c r="PP201" s="50"/>
      <c r="PQ201" s="50"/>
      <c r="PR201" s="50"/>
      <c r="PS201" s="50"/>
      <c r="PT201" s="50"/>
      <c r="PU201" s="50"/>
      <c r="PV201" s="50"/>
      <c r="PW201" s="50"/>
      <c r="PX201" s="50"/>
      <c r="PY201" s="50"/>
      <c r="PZ201" s="50"/>
      <c r="QA201" s="50"/>
      <c r="QB201" s="50"/>
      <c r="QC201" s="50"/>
      <c r="QD201" s="50"/>
      <c r="QE201" s="50"/>
      <c r="QF201" s="50"/>
      <c r="QG201" s="50"/>
      <c r="QH201" s="50"/>
      <c r="QI201" s="50"/>
      <c r="QJ201" s="50"/>
      <c r="QK201" s="50"/>
      <c r="QL201" s="50"/>
      <c r="QM201" s="50"/>
      <c r="QN201" s="50"/>
      <c r="QO201" s="50"/>
      <c r="QP201" s="50"/>
      <c r="QQ201" s="50"/>
      <c r="QR201" s="50"/>
      <c r="QS201" s="50"/>
      <c r="QT201" s="50"/>
      <c r="QU201" s="50"/>
      <c r="QV201" s="50"/>
      <c r="QW201" s="50"/>
      <c r="QX201" s="50"/>
      <c r="QY201" s="50"/>
      <c r="QZ201" s="50"/>
      <c r="RA201" s="50"/>
      <c r="RB201" s="50"/>
      <c r="RC201" s="50"/>
      <c r="RD201" s="50"/>
      <c r="RE201" s="50"/>
      <c r="RF201" s="50"/>
      <c r="RG201" s="50"/>
      <c r="RH201" s="50"/>
      <c r="RI201" s="50"/>
      <c r="RJ201" s="50"/>
      <c r="RK201" s="50"/>
      <c r="RL201" s="50"/>
      <c r="RM201" s="50"/>
      <c r="RN201" s="50"/>
      <c r="RO201" s="50"/>
      <c r="RP201" s="50"/>
      <c r="RQ201" s="50"/>
      <c r="RR201" s="50"/>
      <c r="RS201" s="50"/>
      <c r="RT201" s="50"/>
      <c r="RU201" s="50"/>
      <c r="RV201" s="50"/>
      <c r="RW201" s="50"/>
      <c r="RX201" s="50"/>
      <c r="RY201" s="50"/>
      <c r="RZ201" s="50"/>
      <c r="SA201" s="50"/>
      <c r="SB201" s="50"/>
      <c r="SC201" s="50"/>
      <c r="SD201" s="50"/>
      <c r="SE201" s="50"/>
      <c r="SF201" s="50"/>
      <c r="SG201" s="50"/>
      <c r="SH201" s="50"/>
      <c r="SI201" s="50"/>
      <c r="SJ201" s="50"/>
      <c r="SK201" s="50"/>
      <c r="SL201" s="50"/>
      <c r="SM201" s="50"/>
      <c r="SN201" s="50"/>
      <c r="SO201" s="50"/>
      <c r="SP201" s="50"/>
      <c r="SQ201" s="50"/>
      <c r="SR201" s="50"/>
      <c r="SS201" s="50"/>
      <c r="ST201" s="50"/>
      <c r="SU201" s="50"/>
      <c r="SV201" s="50"/>
      <c r="SW201" s="50"/>
      <c r="SX201" s="50"/>
      <c r="SY201" s="50"/>
      <c r="SZ201" s="50"/>
      <c r="TA201" s="50"/>
      <c r="TB201" s="50"/>
      <c r="TC201" s="50"/>
      <c r="TD201" s="50"/>
      <c r="TE201" s="50"/>
      <c r="TF201" s="50"/>
      <c r="TG201" s="50"/>
      <c r="TH201" s="50"/>
      <c r="TI201" s="50"/>
      <c r="TJ201" s="50"/>
      <c r="TK201" s="50"/>
      <c r="TL201" s="50"/>
      <c r="TM201" s="50"/>
      <c r="TN201" s="50"/>
      <c r="TO201" s="50"/>
      <c r="TP201" s="50"/>
      <c r="TQ201" s="50"/>
      <c r="TR201" s="50"/>
      <c r="TS201" s="50"/>
      <c r="TT201" s="50"/>
      <c r="TU201" s="50"/>
      <c r="TV201" s="50"/>
      <c r="TW201" s="50"/>
      <c r="TX201" s="50"/>
      <c r="TY201" s="50"/>
      <c r="TZ201" s="50"/>
      <c r="UA201" s="50"/>
      <c r="UB201" s="50"/>
      <c r="UC201" s="50"/>
      <c r="UD201" s="50"/>
      <c r="UE201" s="50"/>
      <c r="UF201" s="50"/>
      <c r="UG201" s="50"/>
      <c r="UH201" s="50"/>
      <c r="UI201" s="50"/>
      <c r="UJ201" s="50"/>
      <c r="UK201" s="50"/>
      <c r="UL201" s="50"/>
      <c r="UM201" s="50"/>
      <c r="UN201" s="50"/>
      <c r="UO201" s="50"/>
      <c r="UP201" s="50"/>
      <c r="UQ201" s="50"/>
      <c r="UR201" s="50"/>
      <c r="US201" s="50"/>
      <c r="UT201" s="50"/>
      <c r="UU201" s="50"/>
      <c r="UV201" s="50"/>
      <c r="UW201" s="50"/>
      <c r="UX201" s="50"/>
      <c r="UY201" s="50"/>
      <c r="UZ201" s="50"/>
      <c r="VA201" s="50"/>
      <c r="VB201" s="50"/>
      <c r="VC201" s="50"/>
      <c r="VD201" s="50"/>
      <c r="VE201" s="50"/>
      <c r="VF201" s="50"/>
      <c r="VG201" s="50"/>
      <c r="VH201" s="50"/>
      <c r="VI201" s="50"/>
      <c r="VJ201" s="50"/>
      <c r="VK201" s="50"/>
      <c r="VL201" s="50"/>
      <c r="VM201" s="50"/>
      <c r="VN201" s="50"/>
      <c r="VO201" s="50"/>
      <c r="VP201" s="50"/>
      <c r="VQ201" s="50"/>
      <c r="VR201" s="50"/>
      <c r="VS201" s="50"/>
      <c r="VT201" s="50"/>
      <c r="VU201" s="50"/>
      <c r="VV201" s="50"/>
      <c r="VW201" s="50"/>
      <c r="VX201" s="50"/>
      <c r="VY201" s="50"/>
      <c r="VZ201" s="50"/>
      <c r="WA201" s="50"/>
      <c r="WB201" s="50"/>
      <c r="WC201" s="50"/>
      <c r="WD201" s="50"/>
      <c r="WE201" s="50"/>
      <c r="WF201" s="50"/>
      <c r="WG201" s="50"/>
      <c r="WH201" s="50"/>
      <c r="WI201" s="50"/>
      <c r="WJ201" s="50"/>
      <c r="WK201" s="50"/>
      <c r="WL201" s="50"/>
      <c r="WM201" s="50"/>
      <c r="WN201" s="50"/>
      <c r="WO201" s="50"/>
      <c r="WP201" s="50"/>
      <c r="WQ201" s="50"/>
      <c r="WR201" s="50"/>
      <c r="WS201" s="50"/>
      <c r="WT201" s="50"/>
      <c r="WU201" s="50"/>
      <c r="WV201" s="50"/>
      <c r="WW201" s="50"/>
      <c r="WX201" s="50"/>
      <c r="WY201" s="50"/>
      <c r="WZ201" s="50"/>
      <c r="XA201" s="50"/>
      <c r="XB201" s="50"/>
      <c r="XC201" s="50"/>
      <c r="XD201" s="50"/>
      <c r="XE201" s="50"/>
      <c r="XF201" s="50"/>
      <c r="XG201" s="50"/>
      <c r="XH201" s="50"/>
      <c r="XI201" s="50"/>
      <c r="XJ201" s="50"/>
      <c r="XK201" s="50"/>
      <c r="XL201" s="50"/>
      <c r="XM201" s="50"/>
      <c r="XN201" s="50"/>
      <c r="XO201" s="50"/>
      <c r="XP201" s="50"/>
      <c r="XQ201" s="50"/>
      <c r="XR201" s="50"/>
      <c r="XS201" s="50"/>
      <c r="XT201" s="50"/>
      <c r="XU201" s="50"/>
      <c r="XV201" s="50"/>
      <c r="XW201" s="50"/>
      <c r="XX201" s="50"/>
      <c r="XY201" s="50"/>
      <c r="XZ201" s="50"/>
      <c r="YA201" s="50"/>
      <c r="YB201" s="50"/>
      <c r="YC201" s="50"/>
      <c r="YD201" s="50"/>
      <c r="YE201" s="50"/>
      <c r="YF201" s="50"/>
      <c r="YG201" s="50"/>
      <c r="YH201" s="50"/>
      <c r="YI201" s="50"/>
      <c r="YJ201" s="50"/>
      <c r="YK201" s="50"/>
      <c r="YL201" s="50"/>
      <c r="YM201" s="50"/>
      <c r="YN201" s="50"/>
      <c r="YO201" s="50"/>
      <c r="YP201" s="50"/>
      <c r="YQ201" s="50"/>
      <c r="YR201" s="50"/>
      <c r="YS201" s="50"/>
      <c r="YT201" s="50"/>
      <c r="YU201" s="50"/>
      <c r="YV201" s="50"/>
      <c r="YW201" s="50"/>
      <c r="YX201" s="50"/>
      <c r="YY201" s="50"/>
      <c r="YZ201" s="50"/>
      <c r="ZA201" s="50"/>
      <c r="ZB201" s="50"/>
      <c r="ZC201" s="50"/>
      <c r="ZD201" s="50"/>
      <c r="ZE201" s="50"/>
      <c r="ZF201" s="50"/>
      <c r="ZG201" s="50"/>
      <c r="ZH201" s="50"/>
      <c r="ZI201" s="50"/>
      <c r="ZJ201" s="50"/>
      <c r="ZK201" s="50"/>
      <c r="ZL201" s="50"/>
      <c r="ZM201" s="50"/>
      <c r="ZN201" s="50"/>
      <c r="ZO201" s="50"/>
      <c r="ZP201" s="50"/>
      <c r="ZQ201" s="50"/>
      <c r="ZR201" s="50"/>
      <c r="ZS201" s="50"/>
      <c r="ZT201" s="50"/>
      <c r="ZU201" s="50"/>
      <c r="ZV201" s="50"/>
      <c r="ZW201" s="50"/>
      <c r="ZX201" s="50"/>
      <c r="ZY201" s="50"/>
      <c r="ZZ201" s="50"/>
      <c r="AAA201" s="50"/>
      <c r="AAB201" s="50"/>
      <c r="AAC201" s="50"/>
      <c r="AAD201" s="50"/>
      <c r="AAE201" s="50"/>
      <c r="AAF201" s="50"/>
      <c r="AAG201" s="50"/>
      <c r="AAH201" s="50"/>
      <c r="AAI201" s="50"/>
      <c r="AAJ201" s="50"/>
      <c r="AAK201" s="50"/>
      <c r="AAL201" s="50"/>
      <c r="AAM201" s="50"/>
      <c r="AAN201" s="50"/>
      <c r="AAO201" s="50"/>
      <c r="AAP201" s="50"/>
      <c r="AAQ201" s="50"/>
      <c r="AAR201" s="50"/>
      <c r="AAS201" s="50"/>
      <c r="AAT201" s="50"/>
      <c r="AAU201" s="50"/>
      <c r="AAV201" s="50"/>
      <c r="AAW201" s="50"/>
      <c r="AAX201" s="50"/>
      <c r="AAY201" s="50"/>
      <c r="AAZ201" s="50"/>
      <c r="ABA201" s="50"/>
      <c r="ABB201" s="50"/>
    </row>
    <row r="202" spans="1:731" ht="66" customHeight="1" x14ac:dyDescent="0.2">
      <c r="A202" s="62" t="s">
        <v>163</v>
      </c>
      <c r="B202" s="110" t="s">
        <v>164</v>
      </c>
      <c r="C202" s="21">
        <v>300</v>
      </c>
      <c r="D202" s="9"/>
      <c r="E202" s="9">
        <v>10</v>
      </c>
      <c r="F202" s="9"/>
      <c r="G202" s="21">
        <v>10</v>
      </c>
      <c r="H202" s="7"/>
      <c r="I202" s="7"/>
      <c r="J202" s="62" t="s">
        <v>141</v>
      </c>
      <c r="K202" s="62" t="s">
        <v>142</v>
      </c>
      <c r="L202" s="62"/>
      <c r="M202" s="62"/>
      <c r="N202" s="62">
        <v>10155</v>
      </c>
      <c r="AB202" s="50"/>
      <c r="AC202" s="50"/>
      <c r="AD202" s="50"/>
      <c r="AE202" s="50"/>
      <c r="AF202" s="50"/>
      <c r="AG202" s="50"/>
      <c r="AH202" s="50"/>
      <c r="AI202" s="50"/>
      <c r="AJ202" s="50"/>
      <c r="AK202" s="50"/>
      <c r="AL202" s="50"/>
      <c r="AM202" s="50"/>
      <c r="AN202" s="50"/>
      <c r="AO202" s="50"/>
      <c r="AP202" s="50"/>
      <c r="AQ202" s="50"/>
      <c r="AR202" s="50"/>
      <c r="AS202" s="50"/>
      <c r="AT202" s="50"/>
      <c r="AU202" s="50"/>
      <c r="AV202" s="50"/>
      <c r="AW202" s="50"/>
      <c r="AX202" s="50"/>
      <c r="AY202" s="50"/>
      <c r="AZ202" s="50"/>
      <c r="BA202" s="50"/>
      <c r="BB202" s="50"/>
      <c r="BC202" s="50"/>
      <c r="BD202" s="50"/>
      <c r="BE202" s="50"/>
      <c r="BF202" s="50"/>
      <c r="BG202" s="50"/>
      <c r="BH202" s="50"/>
      <c r="BI202" s="50"/>
      <c r="BJ202" s="50"/>
      <c r="BK202" s="50"/>
      <c r="BL202" s="50"/>
      <c r="BM202" s="50"/>
      <c r="BN202" s="50"/>
      <c r="BO202" s="50"/>
      <c r="BP202" s="50"/>
      <c r="BQ202" s="50"/>
      <c r="BR202" s="50"/>
      <c r="BS202" s="50"/>
      <c r="BT202" s="50"/>
      <c r="BU202" s="50"/>
      <c r="BV202" s="50"/>
      <c r="BW202" s="50"/>
      <c r="BX202" s="50"/>
      <c r="BY202" s="50"/>
      <c r="BZ202" s="50"/>
      <c r="CA202" s="50"/>
      <c r="CB202" s="50"/>
      <c r="CC202" s="50"/>
      <c r="CD202" s="50"/>
      <c r="CE202" s="50"/>
      <c r="CF202" s="50"/>
      <c r="CG202" s="50"/>
      <c r="CH202" s="50"/>
      <c r="CI202" s="50"/>
      <c r="CJ202" s="50"/>
      <c r="CK202" s="50"/>
      <c r="CL202" s="50"/>
      <c r="CM202" s="50"/>
      <c r="CN202" s="50"/>
      <c r="CO202" s="50"/>
      <c r="CP202" s="50"/>
      <c r="CQ202" s="50"/>
      <c r="CR202" s="50"/>
      <c r="CS202" s="50"/>
      <c r="CT202" s="50"/>
      <c r="CU202" s="50"/>
      <c r="CV202" s="50"/>
      <c r="CW202" s="50"/>
      <c r="CX202" s="50"/>
      <c r="CY202" s="50"/>
      <c r="CZ202" s="50"/>
      <c r="DA202" s="50"/>
      <c r="DB202" s="50"/>
      <c r="DC202" s="50"/>
      <c r="DD202" s="50"/>
      <c r="DE202" s="50"/>
      <c r="DF202" s="50"/>
      <c r="DG202" s="50"/>
      <c r="DH202" s="50"/>
      <c r="DI202" s="50"/>
      <c r="DJ202" s="50"/>
      <c r="DK202" s="50"/>
      <c r="DL202" s="50"/>
      <c r="DM202" s="50"/>
      <c r="DN202" s="50"/>
      <c r="DO202" s="50"/>
      <c r="DP202" s="50"/>
      <c r="DQ202" s="50"/>
      <c r="DR202" s="50"/>
      <c r="DS202" s="50"/>
      <c r="DT202" s="50"/>
      <c r="DU202" s="50"/>
      <c r="DV202" s="50"/>
      <c r="DW202" s="50"/>
      <c r="DX202" s="50"/>
      <c r="DY202" s="50"/>
      <c r="DZ202" s="50"/>
      <c r="EA202" s="50"/>
      <c r="EB202" s="50"/>
      <c r="EC202" s="50"/>
      <c r="ED202" s="50"/>
      <c r="EE202" s="50"/>
      <c r="EF202" s="50"/>
      <c r="EG202" s="50"/>
      <c r="EH202" s="50"/>
      <c r="EI202" s="50"/>
      <c r="EJ202" s="50"/>
      <c r="EK202" s="50"/>
      <c r="EL202" s="50"/>
      <c r="EM202" s="50"/>
      <c r="EN202" s="50"/>
      <c r="EO202" s="50"/>
      <c r="EP202" s="50"/>
      <c r="EQ202" s="50"/>
      <c r="ER202" s="50"/>
      <c r="ES202" s="50"/>
      <c r="ET202" s="50"/>
      <c r="EU202" s="50"/>
      <c r="EV202" s="50"/>
      <c r="EW202" s="50"/>
      <c r="EX202" s="50"/>
      <c r="EY202" s="50"/>
      <c r="EZ202" s="50"/>
      <c r="FA202" s="50"/>
      <c r="FB202" s="50"/>
      <c r="FC202" s="50"/>
      <c r="FD202" s="50"/>
      <c r="FE202" s="50"/>
      <c r="FF202" s="50"/>
      <c r="FG202" s="50"/>
      <c r="FH202" s="50"/>
      <c r="FI202" s="50"/>
      <c r="FJ202" s="50"/>
      <c r="FK202" s="50"/>
      <c r="FL202" s="50"/>
      <c r="FM202" s="50"/>
      <c r="FN202" s="50"/>
      <c r="FO202" s="50"/>
      <c r="FP202" s="50"/>
      <c r="FQ202" s="50"/>
      <c r="FR202" s="50"/>
      <c r="FS202" s="50"/>
      <c r="FT202" s="50"/>
      <c r="FU202" s="50"/>
      <c r="FV202" s="50"/>
      <c r="FW202" s="50"/>
      <c r="FX202" s="50"/>
      <c r="FY202" s="50"/>
      <c r="FZ202" s="50"/>
      <c r="GA202" s="50"/>
      <c r="GB202" s="50"/>
      <c r="GC202" s="50"/>
      <c r="GD202" s="50"/>
      <c r="GE202" s="50"/>
      <c r="GF202" s="50"/>
      <c r="GG202" s="50"/>
      <c r="GH202" s="50"/>
      <c r="GI202" s="50"/>
      <c r="GJ202" s="50"/>
      <c r="GK202" s="50"/>
      <c r="GL202" s="50"/>
      <c r="GM202" s="50"/>
      <c r="GN202" s="50"/>
      <c r="GO202" s="50"/>
      <c r="GP202" s="50"/>
      <c r="GQ202" s="50"/>
      <c r="GR202" s="50"/>
      <c r="GS202" s="50"/>
      <c r="GT202" s="50"/>
      <c r="GU202" s="50"/>
      <c r="GV202" s="50"/>
      <c r="GW202" s="50"/>
      <c r="GX202" s="50"/>
      <c r="GY202" s="50"/>
      <c r="GZ202" s="50"/>
      <c r="HA202" s="50"/>
      <c r="HB202" s="50"/>
      <c r="HC202" s="50"/>
      <c r="HD202" s="50"/>
      <c r="HE202" s="50"/>
      <c r="HF202" s="50"/>
      <c r="HG202" s="50"/>
      <c r="HH202" s="50"/>
      <c r="HI202" s="50"/>
      <c r="HJ202" s="50"/>
      <c r="HK202" s="50"/>
      <c r="HL202" s="50"/>
      <c r="HM202" s="50"/>
      <c r="HN202" s="50"/>
      <c r="HO202" s="50"/>
      <c r="HP202" s="50"/>
      <c r="HQ202" s="50"/>
      <c r="HR202" s="50"/>
      <c r="HS202" s="50"/>
      <c r="HT202" s="50"/>
      <c r="HU202" s="50"/>
      <c r="HV202" s="50"/>
      <c r="HW202" s="50"/>
      <c r="HX202" s="50"/>
      <c r="HY202" s="50"/>
      <c r="HZ202" s="50"/>
      <c r="IA202" s="50"/>
      <c r="IB202" s="50"/>
      <c r="IC202" s="50"/>
      <c r="ID202" s="50"/>
      <c r="IE202" s="50"/>
      <c r="IF202" s="50"/>
      <c r="IG202" s="50"/>
      <c r="IH202" s="50"/>
      <c r="II202" s="50"/>
      <c r="IJ202" s="50"/>
      <c r="IK202" s="50"/>
      <c r="IL202" s="50"/>
      <c r="IM202" s="50"/>
      <c r="IN202" s="50"/>
      <c r="IO202" s="50"/>
      <c r="IP202" s="50"/>
      <c r="IQ202" s="50"/>
      <c r="IR202" s="50"/>
      <c r="IS202" s="50"/>
      <c r="IT202" s="50"/>
      <c r="IU202" s="50"/>
      <c r="IV202" s="50"/>
      <c r="IW202" s="50"/>
      <c r="IX202" s="50"/>
      <c r="IY202" s="50"/>
      <c r="IZ202" s="50"/>
      <c r="JA202" s="50"/>
      <c r="JB202" s="50"/>
      <c r="JC202" s="50"/>
      <c r="JD202" s="50"/>
      <c r="JE202" s="50"/>
      <c r="JF202" s="50"/>
      <c r="JG202" s="50"/>
      <c r="JH202" s="50"/>
      <c r="JI202" s="50"/>
      <c r="JJ202" s="50"/>
      <c r="JK202" s="50"/>
      <c r="JL202" s="50"/>
      <c r="JM202" s="50"/>
      <c r="JN202" s="50"/>
      <c r="JO202" s="50"/>
      <c r="JP202" s="50"/>
      <c r="JQ202" s="50"/>
      <c r="JR202" s="50"/>
      <c r="JS202" s="50"/>
      <c r="JT202" s="50"/>
      <c r="JU202" s="50"/>
      <c r="JV202" s="50"/>
      <c r="JW202" s="50"/>
      <c r="JX202" s="50"/>
      <c r="JY202" s="50"/>
      <c r="JZ202" s="50"/>
      <c r="KA202" s="50"/>
      <c r="KB202" s="50"/>
      <c r="KC202" s="50"/>
      <c r="KD202" s="50"/>
      <c r="KE202" s="50"/>
      <c r="KF202" s="50"/>
      <c r="KG202" s="50"/>
      <c r="KH202" s="50"/>
      <c r="KI202" s="50"/>
      <c r="KJ202" s="50"/>
      <c r="KK202" s="50"/>
      <c r="KL202" s="50"/>
      <c r="KM202" s="50"/>
      <c r="KN202" s="50"/>
      <c r="KO202" s="50"/>
      <c r="KP202" s="50"/>
      <c r="KQ202" s="50"/>
      <c r="KR202" s="50"/>
      <c r="KS202" s="50"/>
      <c r="KT202" s="50"/>
      <c r="KU202" s="50"/>
      <c r="KV202" s="50"/>
      <c r="KW202" s="50"/>
      <c r="KX202" s="50"/>
      <c r="KY202" s="50"/>
      <c r="KZ202" s="50"/>
      <c r="LA202" s="50"/>
      <c r="LB202" s="50"/>
      <c r="LC202" s="50"/>
      <c r="LD202" s="50"/>
      <c r="LE202" s="50"/>
      <c r="LF202" s="50"/>
      <c r="LG202" s="50"/>
      <c r="LH202" s="50"/>
      <c r="LI202" s="50"/>
      <c r="LJ202" s="50"/>
      <c r="LK202" s="50"/>
      <c r="LL202" s="50"/>
      <c r="LM202" s="50"/>
      <c r="LN202" s="50"/>
      <c r="LO202" s="50"/>
      <c r="LP202" s="50"/>
      <c r="LQ202" s="50"/>
      <c r="LR202" s="50"/>
      <c r="LS202" s="50"/>
      <c r="LT202" s="50"/>
      <c r="LU202" s="50"/>
      <c r="LV202" s="50"/>
      <c r="LW202" s="50"/>
      <c r="LX202" s="50"/>
      <c r="LY202" s="50"/>
      <c r="LZ202" s="50"/>
      <c r="MA202" s="50"/>
      <c r="MB202" s="50"/>
      <c r="MC202" s="50"/>
      <c r="MD202" s="50"/>
      <c r="ME202" s="50"/>
      <c r="MF202" s="50"/>
      <c r="MG202" s="50"/>
      <c r="MH202" s="50"/>
      <c r="MI202" s="50"/>
      <c r="MJ202" s="50"/>
      <c r="MK202" s="50"/>
      <c r="ML202" s="50"/>
      <c r="MM202" s="50"/>
      <c r="MN202" s="50"/>
      <c r="MO202" s="50"/>
      <c r="MP202" s="50"/>
      <c r="MQ202" s="50"/>
      <c r="MR202" s="50"/>
      <c r="MS202" s="50"/>
      <c r="MT202" s="50"/>
      <c r="MU202" s="50"/>
      <c r="MV202" s="50"/>
      <c r="MW202" s="50"/>
      <c r="MX202" s="50"/>
      <c r="MY202" s="50"/>
      <c r="MZ202" s="50"/>
      <c r="NA202" s="50"/>
      <c r="NB202" s="50"/>
      <c r="NC202" s="50"/>
      <c r="ND202" s="50"/>
      <c r="NE202" s="50"/>
      <c r="NF202" s="50"/>
      <c r="NG202" s="50"/>
      <c r="NH202" s="50"/>
      <c r="NI202" s="50"/>
      <c r="NJ202" s="50"/>
      <c r="NK202" s="50"/>
      <c r="NL202" s="50"/>
      <c r="NM202" s="50"/>
      <c r="NN202" s="50"/>
      <c r="NO202" s="50"/>
      <c r="NP202" s="50"/>
      <c r="NQ202" s="50"/>
      <c r="NR202" s="50"/>
      <c r="NS202" s="50"/>
      <c r="NT202" s="50"/>
      <c r="NU202" s="50"/>
      <c r="NV202" s="50"/>
      <c r="NW202" s="50"/>
      <c r="NX202" s="50"/>
      <c r="NY202" s="50"/>
      <c r="NZ202" s="50"/>
      <c r="OA202" s="50"/>
      <c r="OB202" s="50"/>
      <c r="OC202" s="50"/>
      <c r="OD202" s="50"/>
      <c r="OE202" s="50"/>
      <c r="OF202" s="50"/>
      <c r="OG202" s="50"/>
      <c r="OH202" s="50"/>
      <c r="OI202" s="50"/>
      <c r="OJ202" s="50"/>
      <c r="OK202" s="50"/>
      <c r="OL202" s="50"/>
      <c r="OM202" s="50"/>
      <c r="ON202" s="50"/>
      <c r="OO202" s="50"/>
      <c r="OP202" s="50"/>
      <c r="OQ202" s="50"/>
      <c r="OR202" s="50"/>
      <c r="OS202" s="50"/>
      <c r="OT202" s="50"/>
      <c r="OU202" s="50"/>
      <c r="OV202" s="50"/>
      <c r="OW202" s="50"/>
      <c r="OX202" s="50"/>
      <c r="OY202" s="50"/>
      <c r="OZ202" s="50"/>
      <c r="PA202" s="50"/>
      <c r="PB202" s="50"/>
      <c r="PC202" s="50"/>
      <c r="PD202" s="50"/>
      <c r="PE202" s="50"/>
      <c r="PF202" s="50"/>
      <c r="PG202" s="50"/>
      <c r="PH202" s="50"/>
      <c r="PI202" s="50"/>
      <c r="PJ202" s="50"/>
      <c r="PK202" s="50"/>
      <c r="PL202" s="50"/>
      <c r="PM202" s="50"/>
      <c r="PN202" s="50"/>
      <c r="PO202" s="50"/>
      <c r="PP202" s="50"/>
      <c r="PQ202" s="50"/>
      <c r="PR202" s="50"/>
      <c r="PS202" s="50"/>
      <c r="PT202" s="50"/>
      <c r="PU202" s="50"/>
      <c r="PV202" s="50"/>
      <c r="PW202" s="50"/>
      <c r="PX202" s="50"/>
      <c r="PY202" s="50"/>
      <c r="PZ202" s="50"/>
      <c r="QA202" s="50"/>
      <c r="QB202" s="50"/>
      <c r="QC202" s="50"/>
      <c r="QD202" s="50"/>
      <c r="QE202" s="50"/>
      <c r="QF202" s="50"/>
      <c r="QG202" s="50"/>
      <c r="QH202" s="50"/>
      <c r="QI202" s="50"/>
      <c r="QJ202" s="50"/>
      <c r="QK202" s="50"/>
      <c r="QL202" s="50"/>
      <c r="QM202" s="50"/>
      <c r="QN202" s="50"/>
      <c r="QO202" s="50"/>
      <c r="QP202" s="50"/>
      <c r="QQ202" s="50"/>
      <c r="QR202" s="50"/>
      <c r="QS202" s="50"/>
      <c r="QT202" s="50"/>
      <c r="QU202" s="50"/>
      <c r="QV202" s="50"/>
      <c r="QW202" s="50"/>
      <c r="QX202" s="50"/>
      <c r="QY202" s="50"/>
      <c r="QZ202" s="50"/>
      <c r="RA202" s="50"/>
      <c r="RB202" s="50"/>
      <c r="RC202" s="50"/>
      <c r="RD202" s="50"/>
      <c r="RE202" s="50"/>
      <c r="RF202" s="50"/>
      <c r="RG202" s="50"/>
      <c r="RH202" s="50"/>
      <c r="RI202" s="50"/>
      <c r="RJ202" s="50"/>
      <c r="RK202" s="50"/>
      <c r="RL202" s="50"/>
      <c r="RM202" s="50"/>
      <c r="RN202" s="50"/>
      <c r="RO202" s="50"/>
      <c r="RP202" s="50"/>
      <c r="RQ202" s="50"/>
      <c r="RR202" s="50"/>
      <c r="RS202" s="50"/>
      <c r="RT202" s="50"/>
      <c r="RU202" s="50"/>
      <c r="RV202" s="50"/>
      <c r="RW202" s="50"/>
      <c r="RX202" s="50"/>
      <c r="RY202" s="50"/>
      <c r="RZ202" s="50"/>
      <c r="SA202" s="50"/>
      <c r="SB202" s="50"/>
      <c r="SC202" s="50"/>
      <c r="SD202" s="50"/>
      <c r="SE202" s="50"/>
      <c r="SF202" s="50"/>
      <c r="SG202" s="50"/>
      <c r="SH202" s="50"/>
      <c r="SI202" s="50"/>
      <c r="SJ202" s="50"/>
      <c r="SK202" s="50"/>
      <c r="SL202" s="50"/>
      <c r="SM202" s="50"/>
      <c r="SN202" s="50"/>
      <c r="SO202" s="50"/>
      <c r="SP202" s="50"/>
      <c r="SQ202" s="50"/>
      <c r="SR202" s="50"/>
      <c r="SS202" s="50"/>
      <c r="ST202" s="50"/>
      <c r="SU202" s="50"/>
      <c r="SV202" s="50"/>
      <c r="SW202" s="50"/>
      <c r="SX202" s="50"/>
      <c r="SY202" s="50"/>
      <c r="SZ202" s="50"/>
      <c r="TA202" s="50"/>
      <c r="TB202" s="50"/>
      <c r="TC202" s="50"/>
      <c r="TD202" s="50"/>
      <c r="TE202" s="50"/>
      <c r="TF202" s="50"/>
      <c r="TG202" s="50"/>
      <c r="TH202" s="50"/>
      <c r="TI202" s="50"/>
      <c r="TJ202" s="50"/>
      <c r="TK202" s="50"/>
      <c r="TL202" s="50"/>
      <c r="TM202" s="50"/>
      <c r="TN202" s="50"/>
      <c r="TO202" s="50"/>
      <c r="TP202" s="50"/>
      <c r="TQ202" s="50"/>
      <c r="TR202" s="50"/>
      <c r="TS202" s="50"/>
      <c r="TT202" s="50"/>
      <c r="TU202" s="50"/>
      <c r="TV202" s="50"/>
      <c r="TW202" s="50"/>
      <c r="TX202" s="50"/>
      <c r="TY202" s="50"/>
      <c r="TZ202" s="50"/>
      <c r="UA202" s="50"/>
      <c r="UB202" s="50"/>
      <c r="UC202" s="50"/>
      <c r="UD202" s="50"/>
      <c r="UE202" s="50"/>
      <c r="UF202" s="50"/>
      <c r="UG202" s="50"/>
      <c r="UH202" s="50"/>
      <c r="UI202" s="50"/>
      <c r="UJ202" s="50"/>
      <c r="UK202" s="50"/>
      <c r="UL202" s="50"/>
      <c r="UM202" s="50"/>
      <c r="UN202" s="50"/>
      <c r="UO202" s="50"/>
      <c r="UP202" s="50"/>
      <c r="UQ202" s="50"/>
      <c r="UR202" s="50"/>
      <c r="US202" s="50"/>
      <c r="UT202" s="50"/>
      <c r="UU202" s="50"/>
      <c r="UV202" s="50"/>
      <c r="UW202" s="50"/>
      <c r="UX202" s="50"/>
      <c r="UY202" s="50"/>
      <c r="UZ202" s="50"/>
      <c r="VA202" s="50"/>
      <c r="VB202" s="50"/>
      <c r="VC202" s="50"/>
      <c r="VD202" s="50"/>
      <c r="VE202" s="50"/>
      <c r="VF202" s="50"/>
      <c r="VG202" s="50"/>
      <c r="VH202" s="50"/>
      <c r="VI202" s="50"/>
      <c r="VJ202" s="50"/>
      <c r="VK202" s="50"/>
      <c r="VL202" s="50"/>
      <c r="VM202" s="50"/>
      <c r="VN202" s="50"/>
      <c r="VO202" s="50"/>
      <c r="VP202" s="50"/>
      <c r="VQ202" s="50"/>
      <c r="VR202" s="50"/>
      <c r="VS202" s="50"/>
      <c r="VT202" s="50"/>
      <c r="VU202" s="50"/>
      <c r="VV202" s="50"/>
      <c r="VW202" s="50"/>
      <c r="VX202" s="50"/>
      <c r="VY202" s="50"/>
      <c r="VZ202" s="50"/>
      <c r="WA202" s="50"/>
      <c r="WB202" s="50"/>
      <c r="WC202" s="50"/>
      <c r="WD202" s="50"/>
      <c r="WE202" s="50"/>
      <c r="WF202" s="50"/>
      <c r="WG202" s="50"/>
      <c r="WH202" s="50"/>
      <c r="WI202" s="50"/>
      <c r="WJ202" s="50"/>
      <c r="WK202" s="50"/>
      <c r="WL202" s="50"/>
      <c r="WM202" s="50"/>
      <c r="WN202" s="50"/>
      <c r="WO202" s="50"/>
      <c r="WP202" s="50"/>
      <c r="WQ202" s="50"/>
      <c r="WR202" s="50"/>
      <c r="WS202" s="50"/>
      <c r="WT202" s="50"/>
      <c r="WU202" s="50"/>
      <c r="WV202" s="50"/>
      <c r="WW202" s="50"/>
      <c r="WX202" s="50"/>
      <c r="WY202" s="50"/>
      <c r="WZ202" s="50"/>
      <c r="XA202" s="50"/>
      <c r="XB202" s="50"/>
      <c r="XC202" s="50"/>
      <c r="XD202" s="50"/>
      <c r="XE202" s="50"/>
      <c r="XF202" s="50"/>
      <c r="XG202" s="50"/>
      <c r="XH202" s="50"/>
      <c r="XI202" s="50"/>
      <c r="XJ202" s="50"/>
      <c r="XK202" s="50"/>
      <c r="XL202" s="50"/>
      <c r="XM202" s="50"/>
      <c r="XN202" s="50"/>
      <c r="XO202" s="50"/>
      <c r="XP202" s="50"/>
      <c r="XQ202" s="50"/>
      <c r="XR202" s="50"/>
      <c r="XS202" s="50"/>
      <c r="XT202" s="50"/>
      <c r="XU202" s="50"/>
      <c r="XV202" s="50"/>
      <c r="XW202" s="50"/>
      <c r="XX202" s="50"/>
      <c r="XY202" s="50"/>
      <c r="XZ202" s="50"/>
      <c r="YA202" s="50"/>
      <c r="YB202" s="50"/>
      <c r="YC202" s="50"/>
      <c r="YD202" s="50"/>
      <c r="YE202" s="50"/>
      <c r="YF202" s="50"/>
      <c r="YG202" s="50"/>
      <c r="YH202" s="50"/>
      <c r="YI202" s="50"/>
      <c r="YJ202" s="50"/>
      <c r="YK202" s="50"/>
      <c r="YL202" s="50"/>
      <c r="YM202" s="50"/>
      <c r="YN202" s="50"/>
      <c r="YO202" s="50"/>
      <c r="YP202" s="50"/>
      <c r="YQ202" s="50"/>
      <c r="YR202" s="50"/>
      <c r="YS202" s="50"/>
      <c r="YT202" s="50"/>
      <c r="YU202" s="50"/>
      <c r="YV202" s="50"/>
      <c r="YW202" s="50"/>
      <c r="YX202" s="50"/>
      <c r="YY202" s="50"/>
      <c r="YZ202" s="50"/>
      <c r="ZA202" s="50"/>
      <c r="ZB202" s="50"/>
      <c r="ZC202" s="50"/>
      <c r="ZD202" s="50"/>
      <c r="ZE202" s="50"/>
      <c r="ZF202" s="50"/>
      <c r="ZG202" s="50"/>
      <c r="ZH202" s="50"/>
      <c r="ZI202" s="50"/>
      <c r="ZJ202" s="50"/>
      <c r="ZK202" s="50"/>
      <c r="ZL202" s="50"/>
      <c r="ZM202" s="50"/>
      <c r="ZN202" s="50"/>
      <c r="ZO202" s="50"/>
      <c r="ZP202" s="50"/>
      <c r="ZQ202" s="50"/>
      <c r="ZR202" s="50"/>
      <c r="ZS202" s="50"/>
      <c r="ZT202" s="50"/>
      <c r="ZU202" s="50"/>
      <c r="ZV202" s="50"/>
      <c r="ZW202" s="50"/>
      <c r="ZX202" s="50"/>
      <c r="ZY202" s="50"/>
      <c r="ZZ202" s="50"/>
      <c r="AAA202" s="50"/>
      <c r="AAB202" s="50"/>
      <c r="AAC202" s="50"/>
      <c r="AAD202" s="50"/>
      <c r="AAE202" s="50"/>
      <c r="AAF202" s="50"/>
      <c r="AAG202" s="50"/>
      <c r="AAH202" s="50"/>
      <c r="AAI202" s="50"/>
      <c r="AAJ202" s="50"/>
      <c r="AAK202" s="50"/>
      <c r="AAL202" s="50"/>
      <c r="AAM202" s="50"/>
      <c r="AAN202" s="50"/>
      <c r="AAO202" s="50"/>
      <c r="AAP202" s="50"/>
      <c r="AAQ202" s="50"/>
      <c r="AAR202" s="50"/>
      <c r="AAS202" s="50"/>
      <c r="AAT202" s="50"/>
      <c r="AAU202" s="50"/>
      <c r="AAV202" s="50"/>
      <c r="AAW202" s="50"/>
      <c r="AAX202" s="50"/>
      <c r="AAY202" s="50"/>
      <c r="AAZ202" s="50"/>
      <c r="ABA202" s="50"/>
      <c r="ABB202" s="50"/>
    </row>
    <row r="203" spans="1:731" ht="13.5" customHeight="1" x14ac:dyDescent="0.2">
      <c r="A203" s="76" t="s">
        <v>161</v>
      </c>
      <c r="B203" s="76"/>
      <c r="C203" s="89">
        <f>C201+C202</f>
        <v>1986.347</v>
      </c>
      <c r="D203" s="89">
        <f t="shared" ref="D203:G203" si="46">D201+D202</f>
        <v>0</v>
      </c>
      <c r="E203" s="89">
        <f t="shared" si="46"/>
        <v>1696.3</v>
      </c>
      <c r="F203" s="89">
        <f t="shared" si="46"/>
        <v>0</v>
      </c>
      <c r="G203" s="89">
        <f t="shared" si="46"/>
        <v>1672.8</v>
      </c>
      <c r="H203" s="79"/>
      <c r="I203" s="79"/>
      <c r="J203" s="76"/>
      <c r="K203" s="76"/>
      <c r="L203" s="76"/>
      <c r="M203" s="76"/>
      <c r="N203" s="76"/>
      <c r="AB203" s="50"/>
      <c r="AC203" s="50"/>
      <c r="AD203" s="50"/>
      <c r="AE203" s="50"/>
      <c r="AF203" s="50"/>
      <c r="AG203" s="50"/>
      <c r="AH203" s="50"/>
      <c r="AI203" s="50"/>
      <c r="AJ203" s="50"/>
      <c r="AK203" s="50"/>
      <c r="AL203" s="50"/>
      <c r="AM203" s="50"/>
      <c r="AN203" s="50"/>
      <c r="AO203" s="50"/>
      <c r="AP203" s="50"/>
      <c r="AQ203" s="50"/>
      <c r="AR203" s="50"/>
      <c r="AS203" s="50"/>
      <c r="AT203" s="50"/>
      <c r="AU203" s="50"/>
      <c r="AV203" s="50"/>
      <c r="AW203" s="50"/>
      <c r="AX203" s="50"/>
      <c r="AY203" s="50"/>
      <c r="AZ203" s="50"/>
      <c r="BA203" s="50"/>
      <c r="BB203" s="50"/>
      <c r="BC203" s="50"/>
      <c r="BD203" s="50"/>
      <c r="BE203" s="50"/>
      <c r="BF203" s="50"/>
      <c r="BG203" s="50"/>
      <c r="BH203" s="50"/>
      <c r="BI203" s="50"/>
      <c r="BJ203" s="50"/>
      <c r="BK203" s="50"/>
      <c r="BL203" s="50"/>
      <c r="BM203" s="50"/>
      <c r="BN203" s="50"/>
      <c r="BO203" s="50"/>
      <c r="BP203" s="50"/>
      <c r="BQ203" s="50"/>
      <c r="BR203" s="50"/>
      <c r="BS203" s="50"/>
      <c r="BT203" s="50"/>
      <c r="BU203" s="50"/>
      <c r="BV203" s="50"/>
      <c r="BW203" s="50"/>
      <c r="BX203" s="50"/>
      <c r="BY203" s="50"/>
      <c r="BZ203" s="50"/>
      <c r="CA203" s="50"/>
      <c r="CB203" s="50"/>
      <c r="CC203" s="50"/>
      <c r="CD203" s="50"/>
      <c r="CE203" s="50"/>
      <c r="CF203" s="50"/>
      <c r="CG203" s="50"/>
      <c r="CH203" s="50"/>
      <c r="CI203" s="50"/>
      <c r="CJ203" s="50"/>
      <c r="CK203" s="50"/>
      <c r="CL203" s="50"/>
      <c r="CM203" s="50"/>
      <c r="CN203" s="50"/>
      <c r="CO203" s="50"/>
      <c r="CP203" s="50"/>
      <c r="CQ203" s="50"/>
      <c r="CR203" s="50"/>
      <c r="CS203" s="50"/>
      <c r="CT203" s="50"/>
      <c r="CU203" s="50"/>
      <c r="CV203" s="50"/>
      <c r="CW203" s="50"/>
      <c r="CX203" s="50"/>
      <c r="CY203" s="50"/>
      <c r="CZ203" s="50"/>
      <c r="DA203" s="50"/>
      <c r="DB203" s="50"/>
      <c r="DC203" s="50"/>
      <c r="DD203" s="50"/>
      <c r="DE203" s="50"/>
      <c r="DF203" s="50"/>
      <c r="DG203" s="50"/>
      <c r="DH203" s="50"/>
      <c r="DI203" s="50"/>
      <c r="DJ203" s="50"/>
      <c r="DK203" s="50"/>
      <c r="DL203" s="50"/>
      <c r="DM203" s="50"/>
      <c r="DN203" s="50"/>
      <c r="DO203" s="50"/>
      <c r="DP203" s="50"/>
      <c r="DQ203" s="50"/>
      <c r="DR203" s="50"/>
      <c r="DS203" s="50"/>
      <c r="DT203" s="50"/>
      <c r="DU203" s="50"/>
      <c r="DV203" s="50"/>
      <c r="DW203" s="50"/>
      <c r="DX203" s="50"/>
      <c r="DY203" s="50"/>
      <c r="DZ203" s="50"/>
      <c r="EA203" s="50"/>
      <c r="EB203" s="50"/>
      <c r="EC203" s="50"/>
      <c r="ED203" s="50"/>
      <c r="EE203" s="50"/>
      <c r="EF203" s="50"/>
      <c r="EG203" s="50"/>
      <c r="EH203" s="50"/>
      <c r="EI203" s="50"/>
      <c r="EJ203" s="50"/>
      <c r="EK203" s="50"/>
      <c r="EL203" s="50"/>
      <c r="EM203" s="50"/>
      <c r="EN203" s="50"/>
      <c r="EO203" s="50"/>
      <c r="EP203" s="50"/>
      <c r="EQ203" s="50"/>
      <c r="ER203" s="50"/>
      <c r="ES203" s="50"/>
      <c r="ET203" s="50"/>
      <c r="EU203" s="50"/>
      <c r="EV203" s="50"/>
      <c r="EW203" s="50"/>
      <c r="EX203" s="50"/>
      <c r="EY203" s="50"/>
      <c r="EZ203" s="50"/>
      <c r="FA203" s="50"/>
      <c r="FB203" s="50"/>
      <c r="FC203" s="50"/>
      <c r="FD203" s="50"/>
      <c r="FE203" s="50"/>
      <c r="FF203" s="50"/>
      <c r="FG203" s="50"/>
      <c r="FH203" s="50"/>
      <c r="FI203" s="50"/>
      <c r="FJ203" s="50"/>
      <c r="FK203" s="50"/>
      <c r="FL203" s="50"/>
      <c r="FM203" s="50"/>
      <c r="FN203" s="50"/>
      <c r="FO203" s="50"/>
      <c r="FP203" s="50"/>
      <c r="FQ203" s="50"/>
      <c r="FR203" s="50"/>
      <c r="FS203" s="50"/>
      <c r="FT203" s="50"/>
      <c r="FU203" s="50"/>
      <c r="FV203" s="50"/>
      <c r="FW203" s="50"/>
      <c r="FX203" s="50"/>
      <c r="FY203" s="50"/>
      <c r="FZ203" s="50"/>
      <c r="GA203" s="50"/>
      <c r="GB203" s="50"/>
      <c r="GC203" s="50"/>
      <c r="GD203" s="50"/>
      <c r="GE203" s="50"/>
      <c r="GF203" s="50"/>
      <c r="GG203" s="50"/>
      <c r="GH203" s="50"/>
      <c r="GI203" s="50"/>
      <c r="GJ203" s="50"/>
      <c r="GK203" s="50"/>
      <c r="GL203" s="50"/>
      <c r="GM203" s="50"/>
      <c r="GN203" s="50"/>
      <c r="GO203" s="50"/>
      <c r="GP203" s="50"/>
      <c r="GQ203" s="50"/>
      <c r="GR203" s="50"/>
      <c r="GS203" s="50"/>
      <c r="GT203" s="50"/>
      <c r="GU203" s="50"/>
      <c r="GV203" s="50"/>
      <c r="GW203" s="50"/>
      <c r="GX203" s="50"/>
      <c r="GY203" s="50"/>
      <c r="GZ203" s="50"/>
      <c r="HA203" s="50"/>
      <c r="HB203" s="50"/>
      <c r="HC203" s="50"/>
      <c r="HD203" s="50"/>
      <c r="HE203" s="50"/>
      <c r="HF203" s="50"/>
      <c r="HG203" s="50"/>
      <c r="HH203" s="50"/>
      <c r="HI203" s="50"/>
      <c r="HJ203" s="50"/>
      <c r="HK203" s="50"/>
      <c r="HL203" s="50"/>
      <c r="HM203" s="50"/>
      <c r="HN203" s="50"/>
      <c r="HO203" s="50"/>
      <c r="HP203" s="50"/>
      <c r="HQ203" s="50"/>
      <c r="HR203" s="50"/>
      <c r="HS203" s="50"/>
      <c r="HT203" s="50"/>
      <c r="HU203" s="50"/>
      <c r="HV203" s="50"/>
      <c r="HW203" s="50"/>
      <c r="HX203" s="50"/>
      <c r="HY203" s="50"/>
      <c r="HZ203" s="50"/>
      <c r="IA203" s="50"/>
      <c r="IB203" s="50"/>
      <c r="IC203" s="50"/>
      <c r="ID203" s="50"/>
      <c r="IE203" s="50"/>
      <c r="IF203" s="50"/>
      <c r="IG203" s="50"/>
      <c r="IH203" s="50"/>
      <c r="II203" s="50"/>
      <c r="IJ203" s="50"/>
      <c r="IK203" s="50"/>
      <c r="IL203" s="50"/>
      <c r="IM203" s="50"/>
      <c r="IN203" s="50"/>
      <c r="IO203" s="50"/>
      <c r="IP203" s="50"/>
      <c r="IQ203" s="50"/>
      <c r="IR203" s="50"/>
      <c r="IS203" s="50"/>
      <c r="IT203" s="50"/>
      <c r="IU203" s="50"/>
      <c r="IV203" s="50"/>
      <c r="IW203" s="50"/>
      <c r="IX203" s="50"/>
      <c r="IY203" s="50"/>
      <c r="IZ203" s="50"/>
      <c r="JA203" s="50"/>
      <c r="JB203" s="50"/>
      <c r="JC203" s="50"/>
      <c r="JD203" s="50"/>
      <c r="JE203" s="50"/>
      <c r="JF203" s="50"/>
      <c r="JG203" s="50"/>
      <c r="JH203" s="50"/>
      <c r="JI203" s="50"/>
      <c r="JJ203" s="50"/>
      <c r="JK203" s="50"/>
      <c r="JL203" s="50"/>
      <c r="JM203" s="50"/>
      <c r="JN203" s="50"/>
      <c r="JO203" s="50"/>
      <c r="JP203" s="50"/>
      <c r="JQ203" s="50"/>
      <c r="JR203" s="50"/>
      <c r="JS203" s="50"/>
      <c r="JT203" s="50"/>
      <c r="JU203" s="50"/>
      <c r="JV203" s="50"/>
      <c r="JW203" s="50"/>
      <c r="JX203" s="50"/>
      <c r="JY203" s="50"/>
      <c r="JZ203" s="50"/>
      <c r="KA203" s="50"/>
      <c r="KB203" s="50"/>
      <c r="KC203" s="50"/>
      <c r="KD203" s="50"/>
      <c r="KE203" s="50"/>
      <c r="KF203" s="50"/>
      <c r="KG203" s="50"/>
      <c r="KH203" s="50"/>
      <c r="KI203" s="50"/>
      <c r="KJ203" s="50"/>
      <c r="KK203" s="50"/>
      <c r="KL203" s="50"/>
      <c r="KM203" s="50"/>
      <c r="KN203" s="50"/>
      <c r="KO203" s="50"/>
      <c r="KP203" s="50"/>
      <c r="KQ203" s="50"/>
      <c r="KR203" s="50"/>
      <c r="KS203" s="50"/>
      <c r="KT203" s="50"/>
      <c r="KU203" s="50"/>
      <c r="KV203" s="50"/>
      <c r="KW203" s="50"/>
      <c r="KX203" s="50"/>
      <c r="KY203" s="50"/>
      <c r="KZ203" s="50"/>
      <c r="LA203" s="50"/>
      <c r="LB203" s="50"/>
      <c r="LC203" s="50"/>
      <c r="LD203" s="50"/>
      <c r="LE203" s="50"/>
      <c r="LF203" s="50"/>
      <c r="LG203" s="50"/>
      <c r="LH203" s="50"/>
      <c r="LI203" s="50"/>
      <c r="LJ203" s="50"/>
      <c r="LK203" s="50"/>
      <c r="LL203" s="50"/>
      <c r="LM203" s="50"/>
      <c r="LN203" s="50"/>
      <c r="LO203" s="50"/>
      <c r="LP203" s="50"/>
      <c r="LQ203" s="50"/>
      <c r="LR203" s="50"/>
      <c r="LS203" s="50"/>
      <c r="LT203" s="50"/>
      <c r="LU203" s="50"/>
      <c r="LV203" s="50"/>
      <c r="LW203" s="50"/>
      <c r="LX203" s="50"/>
      <c r="LY203" s="50"/>
      <c r="LZ203" s="50"/>
      <c r="MA203" s="50"/>
      <c r="MB203" s="50"/>
      <c r="MC203" s="50"/>
      <c r="MD203" s="50"/>
      <c r="ME203" s="50"/>
      <c r="MF203" s="50"/>
      <c r="MG203" s="50"/>
      <c r="MH203" s="50"/>
      <c r="MI203" s="50"/>
      <c r="MJ203" s="50"/>
      <c r="MK203" s="50"/>
      <c r="ML203" s="50"/>
      <c r="MM203" s="50"/>
      <c r="MN203" s="50"/>
      <c r="MO203" s="50"/>
      <c r="MP203" s="50"/>
      <c r="MQ203" s="50"/>
      <c r="MR203" s="50"/>
      <c r="MS203" s="50"/>
      <c r="MT203" s="50"/>
      <c r="MU203" s="50"/>
      <c r="MV203" s="50"/>
      <c r="MW203" s="50"/>
      <c r="MX203" s="50"/>
      <c r="MY203" s="50"/>
      <c r="MZ203" s="50"/>
      <c r="NA203" s="50"/>
      <c r="NB203" s="50"/>
      <c r="NC203" s="50"/>
      <c r="ND203" s="50"/>
      <c r="NE203" s="50"/>
      <c r="NF203" s="50"/>
      <c r="NG203" s="50"/>
      <c r="NH203" s="50"/>
      <c r="NI203" s="50"/>
      <c r="NJ203" s="50"/>
      <c r="NK203" s="50"/>
      <c r="NL203" s="50"/>
      <c r="NM203" s="50"/>
      <c r="NN203" s="50"/>
      <c r="NO203" s="50"/>
      <c r="NP203" s="50"/>
      <c r="NQ203" s="50"/>
      <c r="NR203" s="50"/>
      <c r="NS203" s="50"/>
      <c r="NT203" s="50"/>
      <c r="NU203" s="50"/>
      <c r="NV203" s="50"/>
      <c r="NW203" s="50"/>
      <c r="NX203" s="50"/>
      <c r="NY203" s="50"/>
      <c r="NZ203" s="50"/>
      <c r="OA203" s="50"/>
      <c r="OB203" s="50"/>
      <c r="OC203" s="50"/>
      <c r="OD203" s="50"/>
      <c r="OE203" s="50"/>
      <c r="OF203" s="50"/>
      <c r="OG203" s="50"/>
      <c r="OH203" s="50"/>
      <c r="OI203" s="50"/>
      <c r="OJ203" s="50"/>
      <c r="OK203" s="50"/>
      <c r="OL203" s="50"/>
      <c r="OM203" s="50"/>
      <c r="ON203" s="50"/>
      <c r="OO203" s="50"/>
      <c r="OP203" s="50"/>
      <c r="OQ203" s="50"/>
      <c r="OR203" s="50"/>
      <c r="OS203" s="50"/>
      <c r="OT203" s="50"/>
      <c r="OU203" s="50"/>
      <c r="OV203" s="50"/>
      <c r="OW203" s="50"/>
      <c r="OX203" s="50"/>
      <c r="OY203" s="50"/>
      <c r="OZ203" s="50"/>
      <c r="PA203" s="50"/>
      <c r="PB203" s="50"/>
      <c r="PC203" s="50"/>
      <c r="PD203" s="50"/>
      <c r="PE203" s="50"/>
      <c r="PF203" s="50"/>
      <c r="PG203" s="50"/>
      <c r="PH203" s="50"/>
      <c r="PI203" s="50"/>
      <c r="PJ203" s="50"/>
      <c r="PK203" s="50"/>
      <c r="PL203" s="50"/>
      <c r="PM203" s="50"/>
      <c r="PN203" s="50"/>
      <c r="PO203" s="50"/>
      <c r="PP203" s="50"/>
      <c r="PQ203" s="50"/>
      <c r="PR203" s="50"/>
      <c r="PS203" s="50"/>
      <c r="PT203" s="50"/>
      <c r="PU203" s="50"/>
      <c r="PV203" s="50"/>
      <c r="PW203" s="50"/>
      <c r="PX203" s="50"/>
      <c r="PY203" s="50"/>
      <c r="PZ203" s="50"/>
      <c r="QA203" s="50"/>
      <c r="QB203" s="50"/>
      <c r="QC203" s="50"/>
      <c r="QD203" s="50"/>
      <c r="QE203" s="50"/>
      <c r="QF203" s="50"/>
      <c r="QG203" s="50"/>
      <c r="QH203" s="50"/>
      <c r="QI203" s="50"/>
      <c r="QJ203" s="50"/>
      <c r="QK203" s="50"/>
      <c r="QL203" s="50"/>
      <c r="QM203" s="50"/>
      <c r="QN203" s="50"/>
      <c r="QO203" s="50"/>
      <c r="QP203" s="50"/>
      <c r="QQ203" s="50"/>
      <c r="QR203" s="50"/>
      <c r="QS203" s="50"/>
      <c r="QT203" s="50"/>
      <c r="QU203" s="50"/>
      <c r="QV203" s="50"/>
      <c r="QW203" s="50"/>
      <c r="QX203" s="50"/>
      <c r="QY203" s="50"/>
      <c r="QZ203" s="50"/>
      <c r="RA203" s="50"/>
      <c r="RB203" s="50"/>
      <c r="RC203" s="50"/>
      <c r="RD203" s="50"/>
      <c r="RE203" s="50"/>
      <c r="RF203" s="50"/>
      <c r="RG203" s="50"/>
      <c r="RH203" s="50"/>
      <c r="RI203" s="50"/>
      <c r="RJ203" s="50"/>
      <c r="RK203" s="50"/>
      <c r="RL203" s="50"/>
      <c r="RM203" s="50"/>
      <c r="RN203" s="50"/>
      <c r="RO203" s="50"/>
      <c r="RP203" s="50"/>
      <c r="RQ203" s="50"/>
      <c r="RR203" s="50"/>
      <c r="RS203" s="50"/>
      <c r="RT203" s="50"/>
      <c r="RU203" s="50"/>
      <c r="RV203" s="50"/>
      <c r="RW203" s="50"/>
      <c r="RX203" s="50"/>
      <c r="RY203" s="50"/>
      <c r="RZ203" s="50"/>
      <c r="SA203" s="50"/>
      <c r="SB203" s="50"/>
      <c r="SC203" s="50"/>
      <c r="SD203" s="50"/>
      <c r="SE203" s="50"/>
      <c r="SF203" s="50"/>
      <c r="SG203" s="50"/>
      <c r="SH203" s="50"/>
      <c r="SI203" s="50"/>
      <c r="SJ203" s="50"/>
      <c r="SK203" s="50"/>
      <c r="SL203" s="50"/>
      <c r="SM203" s="50"/>
      <c r="SN203" s="50"/>
      <c r="SO203" s="50"/>
      <c r="SP203" s="50"/>
      <c r="SQ203" s="50"/>
      <c r="SR203" s="50"/>
      <c r="SS203" s="50"/>
      <c r="ST203" s="50"/>
      <c r="SU203" s="50"/>
      <c r="SV203" s="50"/>
      <c r="SW203" s="50"/>
      <c r="SX203" s="50"/>
      <c r="SY203" s="50"/>
      <c r="SZ203" s="50"/>
      <c r="TA203" s="50"/>
      <c r="TB203" s="50"/>
      <c r="TC203" s="50"/>
      <c r="TD203" s="50"/>
      <c r="TE203" s="50"/>
      <c r="TF203" s="50"/>
      <c r="TG203" s="50"/>
      <c r="TH203" s="50"/>
      <c r="TI203" s="50"/>
      <c r="TJ203" s="50"/>
      <c r="TK203" s="50"/>
      <c r="TL203" s="50"/>
      <c r="TM203" s="50"/>
      <c r="TN203" s="50"/>
      <c r="TO203" s="50"/>
      <c r="TP203" s="50"/>
      <c r="TQ203" s="50"/>
      <c r="TR203" s="50"/>
      <c r="TS203" s="50"/>
      <c r="TT203" s="50"/>
      <c r="TU203" s="50"/>
      <c r="TV203" s="50"/>
      <c r="TW203" s="50"/>
      <c r="TX203" s="50"/>
      <c r="TY203" s="50"/>
      <c r="TZ203" s="50"/>
      <c r="UA203" s="50"/>
      <c r="UB203" s="50"/>
      <c r="UC203" s="50"/>
      <c r="UD203" s="50"/>
      <c r="UE203" s="50"/>
      <c r="UF203" s="50"/>
      <c r="UG203" s="50"/>
      <c r="UH203" s="50"/>
      <c r="UI203" s="50"/>
      <c r="UJ203" s="50"/>
      <c r="UK203" s="50"/>
      <c r="UL203" s="50"/>
      <c r="UM203" s="50"/>
      <c r="UN203" s="50"/>
      <c r="UO203" s="50"/>
      <c r="UP203" s="50"/>
      <c r="UQ203" s="50"/>
      <c r="UR203" s="50"/>
      <c r="US203" s="50"/>
      <c r="UT203" s="50"/>
      <c r="UU203" s="50"/>
      <c r="UV203" s="50"/>
      <c r="UW203" s="50"/>
      <c r="UX203" s="50"/>
      <c r="UY203" s="50"/>
      <c r="UZ203" s="50"/>
      <c r="VA203" s="50"/>
      <c r="VB203" s="50"/>
      <c r="VC203" s="50"/>
      <c r="VD203" s="50"/>
      <c r="VE203" s="50"/>
      <c r="VF203" s="50"/>
      <c r="VG203" s="50"/>
      <c r="VH203" s="50"/>
      <c r="VI203" s="50"/>
      <c r="VJ203" s="50"/>
      <c r="VK203" s="50"/>
      <c r="VL203" s="50"/>
      <c r="VM203" s="50"/>
      <c r="VN203" s="50"/>
      <c r="VO203" s="50"/>
      <c r="VP203" s="50"/>
      <c r="VQ203" s="50"/>
      <c r="VR203" s="50"/>
      <c r="VS203" s="50"/>
      <c r="VT203" s="50"/>
      <c r="VU203" s="50"/>
      <c r="VV203" s="50"/>
      <c r="VW203" s="50"/>
      <c r="VX203" s="50"/>
      <c r="VY203" s="50"/>
      <c r="VZ203" s="50"/>
      <c r="WA203" s="50"/>
      <c r="WB203" s="50"/>
      <c r="WC203" s="50"/>
      <c r="WD203" s="50"/>
      <c r="WE203" s="50"/>
      <c r="WF203" s="50"/>
      <c r="WG203" s="50"/>
      <c r="WH203" s="50"/>
      <c r="WI203" s="50"/>
      <c r="WJ203" s="50"/>
      <c r="WK203" s="50"/>
      <c r="WL203" s="50"/>
      <c r="WM203" s="50"/>
      <c r="WN203" s="50"/>
      <c r="WO203" s="50"/>
      <c r="WP203" s="50"/>
      <c r="WQ203" s="50"/>
      <c r="WR203" s="50"/>
      <c r="WS203" s="50"/>
      <c r="WT203" s="50"/>
      <c r="WU203" s="50"/>
      <c r="WV203" s="50"/>
      <c r="WW203" s="50"/>
      <c r="WX203" s="50"/>
      <c r="WY203" s="50"/>
      <c r="WZ203" s="50"/>
      <c r="XA203" s="50"/>
      <c r="XB203" s="50"/>
      <c r="XC203" s="50"/>
      <c r="XD203" s="50"/>
      <c r="XE203" s="50"/>
      <c r="XF203" s="50"/>
      <c r="XG203" s="50"/>
      <c r="XH203" s="50"/>
      <c r="XI203" s="50"/>
      <c r="XJ203" s="50"/>
      <c r="XK203" s="50"/>
      <c r="XL203" s="50"/>
      <c r="XM203" s="50"/>
      <c r="XN203" s="50"/>
      <c r="XO203" s="50"/>
      <c r="XP203" s="50"/>
      <c r="XQ203" s="50"/>
      <c r="XR203" s="50"/>
      <c r="XS203" s="50"/>
      <c r="XT203" s="50"/>
      <c r="XU203" s="50"/>
      <c r="XV203" s="50"/>
      <c r="XW203" s="50"/>
      <c r="XX203" s="50"/>
      <c r="XY203" s="50"/>
      <c r="XZ203" s="50"/>
      <c r="YA203" s="50"/>
      <c r="YB203" s="50"/>
      <c r="YC203" s="50"/>
      <c r="YD203" s="50"/>
      <c r="YE203" s="50"/>
      <c r="YF203" s="50"/>
      <c r="YG203" s="50"/>
      <c r="YH203" s="50"/>
      <c r="YI203" s="50"/>
      <c r="YJ203" s="50"/>
      <c r="YK203" s="50"/>
      <c r="YL203" s="50"/>
      <c r="YM203" s="50"/>
      <c r="YN203" s="50"/>
      <c r="YO203" s="50"/>
      <c r="YP203" s="50"/>
      <c r="YQ203" s="50"/>
      <c r="YR203" s="50"/>
      <c r="YS203" s="50"/>
      <c r="YT203" s="50"/>
      <c r="YU203" s="50"/>
      <c r="YV203" s="50"/>
      <c r="YW203" s="50"/>
      <c r="YX203" s="50"/>
      <c r="YY203" s="50"/>
      <c r="YZ203" s="50"/>
      <c r="ZA203" s="50"/>
      <c r="ZB203" s="50"/>
      <c r="ZC203" s="50"/>
      <c r="ZD203" s="50"/>
      <c r="ZE203" s="50"/>
      <c r="ZF203" s="50"/>
      <c r="ZG203" s="50"/>
      <c r="ZH203" s="50"/>
      <c r="ZI203" s="50"/>
      <c r="ZJ203" s="50"/>
      <c r="ZK203" s="50"/>
      <c r="ZL203" s="50"/>
      <c r="ZM203" s="50"/>
      <c r="ZN203" s="50"/>
      <c r="ZO203" s="50"/>
      <c r="ZP203" s="50"/>
      <c r="ZQ203" s="50"/>
      <c r="ZR203" s="50"/>
      <c r="ZS203" s="50"/>
      <c r="ZT203" s="50"/>
      <c r="ZU203" s="50"/>
      <c r="ZV203" s="50"/>
      <c r="ZW203" s="50"/>
      <c r="ZX203" s="50"/>
      <c r="ZY203" s="50"/>
      <c r="ZZ203" s="50"/>
      <c r="AAA203" s="50"/>
      <c r="AAB203" s="50"/>
      <c r="AAC203" s="50"/>
      <c r="AAD203" s="50"/>
      <c r="AAE203" s="50"/>
      <c r="AAF203" s="50"/>
      <c r="AAG203" s="50"/>
      <c r="AAH203" s="50"/>
      <c r="AAI203" s="50"/>
      <c r="AAJ203" s="50"/>
      <c r="AAK203" s="50"/>
      <c r="AAL203" s="50"/>
      <c r="AAM203" s="50"/>
      <c r="AAN203" s="50"/>
      <c r="AAO203" s="50"/>
      <c r="AAP203" s="50"/>
      <c r="AAQ203" s="50"/>
      <c r="AAR203" s="50"/>
      <c r="AAS203" s="50"/>
      <c r="AAT203" s="50"/>
      <c r="AAU203" s="50"/>
      <c r="AAV203" s="50"/>
      <c r="AAW203" s="50"/>
      <c r="AAX203" s="50"/>
      <c r="AAY203" s="50"/>
      <c r="AAZ203" s="50"/>
      <c r="ABA203" s="50"/>
      <c r="ABB203" s="50"/>
    </row>
    <row r="204" spans="1:731" x14ac:dyDescent="0.2">
      <c r="A204" s="25" t="s">
        <v>38</v>
      </c>
      <c r="B204" s="25"/>
      <c r="C204" s="90">
        <f>C203</f>
        <v>1986.347</v>
      </c>
      <c r="D204" s="90">
        <f t="shared" ref="D204:G204" si="47">D203</f>
        <v>0</v>
      </c>
      <c r="E204" s="90">
        <f t="shared" si="47"/>
        <v>1696.3</v>
      </c>
      <c r="F204" s="90">
        <f t="shared" si="47"/>
        <v>0</v>
      </c>
      <c r="G204" s="90">
        <f t="shared" si="47"/>
        <v>1672.8</v>
      </c>
      <c r="H204" s="25"/>
      <c r="I204" s="25"/>
      <c r="J204" s="25"/>
      <c r="K204" s="25"/>
      <c r="L204" s="25"/>
      <c r="M204" s="25"/>
      <c r="N204" s="25"/>
      <c r="AB204" s="50"/>
      <c r="AC204" s="50"/>
      <c r="AD204" s="50"/>
      <c r="AE204" s="50"/>
      <c r="AF204" s="50"/>
      <c r="AG204" s="50"/>
      <c r="AH204" s="50"/>
      <c r="AI204" s="50"/>
      <c r="AJ204" s="50"/>
      <c r="AK204" s="50"/>
      <c r="AL204" s="50"/>
      <c r="AM204" s="50"/>
      <c r="AN204" s="50"/>
      <c r="AO204" s="50"/>
      <c r="AP204" s="50"/>
      <c r="AQ204" s="50"/>
      <c r="AR204" s="50"/>
      <c r="AS204" s="50"/>
      <c r="AT204" s="50"/>
      <c r="AU204" s="50"/>
      <c r="AV204" s="50"/>
      <c r="AW204" s="50"/>
      <c r="AX204" s="50"/>
      <c r="AY204" s="50"/>
      <c r="AZ204" s="50"/>
      <c r="BA204" s="50"/>
      <c r="BB204" s="50"/>
      <c r="BC204" s="50"/>
      <c r="BD204" s="50"/>
      <c r="BE204" s="50"/>
      <c r="BF204" s="50"/>
      <c r="BG204" s="50"/>
      <c r="BH204" s="50"/>
      <c r="BI204" s="50"/>
      <c r="BJ204" s="50"/>
      <c r="BK204" s="50"/>
      <c r="BL204" s="50"/>
      <c r="BM204" s="50"/>
      <c r="BN204" s="50"/>
      <c r="BO204" s="50"/>
      <c r="BP204" s="50"/>
      <c r="BQ204" s="50"/>
      <c r="BR204" s="50"/>
      <c r="BS204" s="50"/>
      <c r="BT204" s="50"/>
      <c r="BU204" s="50"/>
      <c r="BV204" s="50"/>
      <c r="BW204" s="50"/>
      <c r="BX204" s="50"/>
      <c r="BY204" s="50"/>
      <c r="BZ204" s="50"/>
      <c r="CA204" s="50"/>
      <c r="CB204" s="50"/>
      <c r="CC204" s="50"/>
      <c r="CD204" s="50"/>
      <c r="CE204" s="50"/>
      <c r="CF204" s="50"/>
      <c r="CG204" s="50"/>
      <c r="CH204" s="50"/>
      <c r="CI204" s="50"/>
      <c r="CJ204" s="50"/>
      <c r="CK204" s="50"/>
      <c r="CL204" s="50"/>
      <c r="CM204" s="50"/>
      <c r="CN204" s="50"/>
      <c r="CO204" s="50"/>
      <c r="CP204" s="50"/>
      <c r="CQ204" s="50"/>
      <c r="CR204" s="50"/>
      <c r="CS204" s="50"/>
      <c r="CT204" s="50"/>
      <c r="CU204" s="50"/>
      <c r="CV204" s="50"/>
      <c r="CW204" s="50"/>
      <c r="CX204" s="50"/>
      <c r="CY204" s="50"/>
      <c r="CZ204" s="50"/>
      <c r="DA204" s="50"/>
      <c r="DB204" s="50"/>
      <c r="DC204" s="50"/>
      <c r="DD204" s="50"/>
      <c r="DE204" s="50"/>
      <c r="DF204" s="50"/>
      <c r="DG204" s="50"/>
      <c r="DH204" s="50"/>
      <c r="DI204" s="50"/>
      <c r="DJ204" s="50"/>
      <c r="DK204" s="50"/>
      <c r="DL204" s="50"/>
      <c r="DM204" s="50"/>
      <c r="DN204" s="50"/>
      <c r="DO204" s="50"/>
      <c r="DP204" s="50"/>
      <c r="DQ204" s="50"/>
      <c r="DR204" s="50"/>
      <c r="DS204" s="50"/>
      <c r="DT204" s="50"/>
      <c r="DU204" s="50"/>
      <c r="DV204" s="50"/>
      <c r="DW204" s="50"/>
      <c r="DX204" s="50"/>
      <c r="DY204" s="50"/>
      <c r="DZ204" s="50"/>
      <c r="EA204" s="50"/>
      <c r="EB204" s="50"/>
      <c r="EC204" s="50"/>
      <c r="ED204" s="50"/>
      <c r="EE204" s="50"/>
      <c r="EF204" s="50"/>
      <c r="EG204" s="50"/>
      <c r="EH204" s="50"/>
      <c r="EI204" s="50"/>
      <c r="EJ204" s="50"/>
      <c r="EK204" s="50"/>
      <c r="EL204" s="50"/>
      <c r="EM204" s="50"/>
      <c r="EN204" s="50"/>
      <c r="EO204" s="50"/>
      <c r="EP204" s="50"/>
      <c r="EQ204" s="50"/>
      <c r="ER204" s="50"/>
      <c r="ES204" s="50"/>
      <c r="ET204" s="50"/>
      <c r="EU204" s="50"/>
      <c r="EV204" s="50"/>
      <c r="EW204" s="50"/>
      <c r="EX204" s="50"/>
      <c r="EY204" s="50"/>
      <c r="EZ204" s="50"/>
      <c r="FA204" s="50"/>
      <c r="FB204" s="50"/>
      <c r="FC204" s="50"/>
      <c r="FD204" s="50"/>
      <c r="FE204" s="50"/>
      <c r="FF204" s="50"/>
      <c r="FG204" s="50"/>
      <c r="FH204" s="50"/>
      <c r="FI204" s="50"/>
      <c r="FJ204" s="50"/>
      <c r="FK204" s="50"/>
      <c r="FL204" s="50"/>
      <c r="FM204" s="50"/>
      <c r="FN204" s="50"/>
      <c r="FO204" s="50"/>
      <c r="FP204" s="50"/>
      <c r="FQ204" s="50"/>
      <c r="FR204" s="50"/>
      <c r="FS204" s="50"/>
      <c r="FT204" s="50"/>
      <c r="FU204" s="50"/>
      <c r="FV204" s="50"/>
      <c r="FW204" s="50"/>
      <c r="FX204" s="50"/>
      <c r="FY204" s="50"/>
      <c r="FZ204" s="50"/>
      <c r="GA204" s="50"/>
      <c r="GB204" s="50"/>
      <c r="GC204" s="50"/>
      <c r="GD204" s="50"/>
      <c r="GE204" s="50"/>
      <c r="GF204" s="50"/>
      <c r="GG204" s="50"/>
      <c r="GH204" s="50"/>
      <c r="GI204" s="50"/>
      <c r="GJ204" s="50"/>
      <c r="GK204" s="50"/>
      <c r="GL204" s="50"/>
      <c r="GM204" s="50"/>
      <c r="GN204" s="50"/>
      <c r="GO204" s="50"/>
      <c r="GP204" s="50"/>
      <c r="GQ204" s="50"/>
      <c r="GR204" s="50"/>
      <c r="GS204" s="50"/>
      <c r="GT204" s="50"/>
      <c r="GU204" s="50"/>
      <c r="GV204" s="50"/>
      <c r="GW204" s="50"/>
      <c r="GX204" s="50"/>
      <c r="GY204" s="50"/>
      <c r="GZ204" s="50"/>
      <c r="HA204" s="50"/>
      <c r="HB204" s="50"/>
      <c r="HC204" s="50"/>
      <c r="HD204" s="50"/>
      <c r="HE204" s="50"/>
      <c r="HF204" s="50"/>
      <c r="HG204" s="50"/>
      <c r="HH204" s="50"/>
      <c r="HI204" s="50"/>
      <c r="HJ204" s="50"/>
      <c r="HK204" s="50"/>
      <c r="HL204" s="50"/>
      <c r="HM204" s="50"/>
      <c r="HN204" s="50"/>
      <c r="HO204" s="50"/>
      <c r="HP204" s="50"/>
      <c r="HQ204" s="50"/>
      <c r="HR204" s="50"/>
      <c r="HS204" s="50"/>
      <c r="HT204" s="50"/>
      <c r="HU204" s="50"/>
      <c r="HV204" s="50"/>
      <c r="HW204" s="50"/>
      <c r="HX204" s="50"/>
      <c r="HY204" s="50"/>
      <c r="HZ204" s="50"/>
      <c r="IA204" s="50"/>
      <c r="IB204" s="50"/>
      <c r="IC204" s="50"/>
      <c r="ID204" s="50"/>
      <c r="IE204" s="50"/>
      <c r="IF204" s="50"/>
      <c r="IG204" s="50"/>
      <c r="IH204" s="50"/>
      <c r="II204" s="50"/>
      <c r="IJ204" s="50"/>
      <c r="IK204" s="50"/>
      <c r="IL204" s="50"/>
      <c r="IM204" s="50"/>
      <c r="IN204" s="50"/>
      <c r="IO204" s="50"/>
      <c r="IP204" s="50"/>
      <c r="IQ204" s="50"/>
      <c r="IR204" s="50"/>
      <c r="IS204" s="50"/>
      <c r="IT204" s="50"/>
      <c r="IU204" s="50"/>
      <c r="IV204" s="50"/>
      <c r="IW204" s="50"/>
      <c r="IX204" s="50"/>
      <c r="IY204" s="50"/>
      <c r="IZ204" s="50"/>
      <c r="JA204" s="50"/>
      <c r="JB204" s="50"/>
      <c r="JC204" s="50"/>
      <c r="JD204" s="50"/>
      <c r="JE204" s="50"/>
      <c r="JF204" s="50"/>
      <c r="JG204" s="50"/>
      <c r="JH204" s="50"/>
      <c r="JI204" s="50"/>
      <c r="JJ204" s="50"/>
      <c r="JK204" s="50"/>
      <c r="JL204" s="50"/>
      <c r="JM204" s="50"/>
      <c r="JN204" s="50"/>
      <c r="JO204" s="50"/>
      <c r="JP204" s="50"/>
      <c r="JQ204" s="50"/>
      <c r="JR204" s="50"/>
      <c r="JS204" s="50"/>
      <c r="JT204" s="50"/>
      <c r="JU204" s="50"/>
      <c r="JV204" s="50"/>
      <c r="JW204" s="50"/>
      <c r="JX204" s="50"/>
      <c r="JY204" s="50"/>
      <c r="JZ204" s="50"/>
      <c r="KA204" s="50"/>
      <c r="KB204" s="50"/>
      <c r="KC204" s="50"/>
      <c r="KD204" s="50"/>
      <c r="KE204" s="50"/>
      <c r="KF204" s="50"/>
      <c r="KG204" s="50"/>
      <c r="KH204" s="50"/>
      <c r="KI204" s="50"/>
      <c r="KJ204" s="50"/>
      <c r="KK204" s="50"/>
      <c r="KL204" s="50"/>
      <c r="KM204" s="50"/>
      <c r="KN204" s="50"/>
      <c r="KO204" s="50"/>
      <c r="KP204" s="50"/>
      <c r="KQ204" s="50"/>
      <c r="KR204" s="50"/>
      <c r="KS204" s="50"/>
      <c r="KT204" s="50"/>
      <c r="KU204" s="50"/>
      <c r="KV204" s="50"/>
      <c r="KW204" s="50"/>
      <c r="KX204" s="50"/>
      <c r="KY204" s="50"/>
      <c r="KZ204" s="50"/>
      <c r="LA204" s="50"/>
      <c r="LB204" s="50"/>
      <c r="LC204" s="50"/>
      <c r="LD204" s="50"/>
      <c r="LE204" s="50"/>
      <c r="LF204" s="50"/>
      <c r="LG204" s="50"/>
      <c r="LH204" s="50"/>
      <c r="LI204" s="50"/>
      <c r="LJ204" s="50"/>
      <c r="LK204" s="50"/>
      <c r="LL204" s="50"/>
      <c r="LM204" s="50"/>
      <c r="LN204" s="50"/>
      <c r="LO204" s="50"/>
      <c r="LP204" s="50"/>
      <c r="LQ204" s="50"/>
      <c r="LR204" s="50"/>
      <c r="LS204" s="50"/>
      <c r="LT204" s="50"/>
      <c r="LU204" s="50"/>
      <c r="LV204" s="50"/>
      <c r="LW204" s="50"/>
      <c r="LX204" s="50"/>
      <c r="LY204" s="50"/>
      <c r="LZ204" s="50"/>
      <c r="MA204" s="50"/>
      <c r="MB204" s="50"/>
      <c r="MC204" s="50"/>
      <c r="MD204" s="50"/>
      <c r="ME204" s="50"/>
      <c r="MF204" s="50"/>
      <c r="MG204" s="50"/>
      <c r="MH204" s="50"/>
      <c r="MI204" s="50"/>
      <c r="MJ204" s="50"/>
      <c r="MK204" s="50"/>
      <c r="ML204" s="50"/>
      <c r="MM204" s="50"/>
      <c r="MN204" s="50"/>
      <c r="MO204" s="50"/>
      <c r="MP204" s="50"/>
      <c r="MQ204" s="50"/>
      <c r="MR204" s="50"/>
      <c r="MS204" s="50"/>
      <c r="MT204" s="50"/>
      <c r="MU204" s="50"/>
      <c r="MV204" s="50"/>
      <c r="MW204" s="50"/>
      <c r="MX204" s="50"/>
      <c r="MY204" s="50"/>
      <c r="MZ204" s="50"/>
      <c r="NA204" s="50"/>
      <c r="NB204" s="50"/>
      <c r="NC204" s="50"/>
      <c r="ND204" s="50"/>
      <c r="NE204" s="50"/>
      <c r="NF204" s="50"/>
      <c r="NG204" s="50"/>
      <c r="NH204" s="50"/>
      <c r="NI204" s="50"/>
      <c r="NJ204" s="50"/>
      <c r="NK204" s="50"/>
      <c r="NL204" s="50"/>
      <c r="NM204" s="50"/>
      <c r="NN204" s="50"/>
      <c r="NO204" s="50"/>
      <c r="NP204" s="50"/>
      <c r="NQ204" s="50"/>
      <c r="NR204" s="50"/>
      <c r="NS204" s="50"/>
      <c r="NT204" s="50"/>
      <c r="NU204" s="50"/>
      <c r="NV204" s="50"/>
      <c r="NW204" s="50"/>
      <c r="NX204" s="50"/>
      <c r="NY204" s="50"/>
      <c r="NZ204" s="50"/>
      <c r="OA204" s="50"/>
      <c r="OB204" s="50"/>
      <c r="OC204" s="50"/>
      <c r="OD204" s="50"/>
      <c r="OE204" s="50"/>
      <c r="OF204" s="50"/>
      <c r="OG204" s="50"/>
      <c r="OH204" s="50"/>
      <c r="OI204" s="50"/>
      <c r="OJ204" s="50"/>
      <c r="OK204" s="50"/>
      <c r="OL204" s="50"/>
      <c r="OM204" s="50"/>
      <c r="ON204" s="50"/>
      <c r="OO204" s="50"/>
      <c r="OP204" s="50"/>
      <c r="OQ204" s="50"/>
      <c r="OR204" s="50"/>
      <c r="OS204" s="50"/>
      <c r="OT204" s="50"/>
      <c r="OU204" s="50"/>
      <c r="OV204" s="50"/>
      <c r="OW204" s="50"/>
      <c r="OX204" s="50"/>
      <c r="OY204" s="50"/>
      <c r="OZ204" s="50"/>
      <c r="PA204" s="50"/>
      <c r="PB204" s="50"/>
      <c r="PC204" s="50"/>
      <c r="PD204" s="50"/>
      <c r="PE204" s="50"/>
      <c r="PF204" s="50"/>
      <c r="PG204" s="50"/>
      <c r="PH204" s="50"/>
      <c r="PI204" s="50"/>
      <c r="PJ204" s="50"/>
      <c r="PK204" s="50"/>
      <c r="PL204" s="50"/>
      <c r="PM204" s="50"/>
      <c r="PN204" s="50"/>
      <c r="PO204" s="50"/>
      <c r="PP204" s="50"/>
      <c r="PQ204" s="50"/>
      <c r="PR204" s="50"/>
      <c r="PS204" s="50"/>
      <c r="PT204" s="50"/>
      <c r="PU204" s="50"/>
      <c r="PV204" s="50"/>
      <c r="PW204" s="50"/>
      <c r="PX204" s="50"/>
      <c r="PY204" s="50"/>
      <c r="PZ204" s="50"/>
      <c r="QA204" s="50"/>
      <c r="QB204" s="50"/>
      <c r="QC204" s="50"/>
      <c r="QD204" s="50"/>
      <c r="QE204" s="50"/>
      <c r="QF204" s="50"/>
      <c r="QG204" s="50"/>
      <c r="QH204" s="50"/>
      <c r="QI204" s="50"/>
      <c r="QJ204" s="50"/>
      <c r="QK204" s="50"/>
      <c r="QL204" s="50"/>
      <c r="QM204" s="50"/>
      <c r="QN204" s="50"/>
      <c r="QO204" s="50"/>
      <c r="QP204" s="50"/>
      <c r="QQ204" s="50"/>
      <c r="QR204" s="50"/>
      <c r="QS204" s="50"/>
      <c r="QT204" s="50"/>
      <c r="QU204" s="50"/>
      <c r="QV204" s="50"/>
      <c r="QW204" s="50"/>
      <c r="QX204" s="50"/>
      <c r="QY204" s="50"/>
      <c r="QZ204" s="50"/>
      <c r="RA204" s="50"/>
      <c r="RB204" s="50"/>
      <c r="RC204" s="50"/>
      <c r="RD204" s="50"/>
      <c r="RE204" s="50"/>
      <c r="RF204" s="50"/>
      <c r="RG204" s="50"/>
      <c r="RH204" s="50"/>
      <c r="RI204" s="50"/>
      <c r="RJ204" s="50"/>
      <c r="RK204" s="50"/>
      <c r="RL204" s="50"/>
      <c r="RM204" s="50"/>
      <c r="RN204" s="50"/>
      <c r="RO204" s="50"/>
      <c r="RP204" s="50"/>
      <c r="RQ204" s="50"/>
      <c r="RR204" s="50"/>
      <c r="RS204" s="50"/>
      <c r="RT204" s="50"/>
      <c r="RU204" s="50"/>
      <c r="RV204" s="50"/>
      <c r="RW204" s="50"/>
      <c r="RX204" s="50"/>
      <c r="RY204" s="50"/>
      <c r="RZ204" s="50"/>
      <c r="SA204" s="50"/>
      <c r="SB204" s="50"/>
      <c r="SC204" s="50"/>
      <c r="SD204" s="50"/>
      <c r="SE204" s="50"/>
      <c r="SF204" s="50"/>
      <c r="SG204" s="50"/>
      <c r="SH204" s="50"/>
      <c r="SI204" s="50"/>
      <c r="SJ204" s="50"/>
      <c r="SK204" s="50"/>
      <c r="SL204" s="50"/>
      <c r="SM204" s="50"/>
      <c r="SN204" s="50"/>
      <c r="SO204" s="50"/>
      <c r="SP204" s="50"/>
      <c r="SQ204" s="50"/>
      <c r="SR204" s="50"/>
      <c r="SS204" s="50"/>
      <c r="ST204" s="50"/>
      <c r="SU204" s="50"/>
      <c r="SV204" s="50"/>
      <c r="SW204" s="50"/>
      <c r="SX204" s="50"/>
      <c r="SY204" s="50"/>
      <c r="SZ204" s="50"/>
      <c r="TA204" s="50"/>
      <c r="TB204" s="50"/>
      <c r="TC204" s="50"/>
      <c r="TD204" s="50"/>
      <c r="TE204" s="50"/>
      <c r="TF204" s="50"/>
      <c r="TG204" s="50"/>
      <c r="TH204" s="50"/>
      <c r="TI204" s="50"/>
      <c r="TJ204" s="50"/>
      <c r="TK204" s="50"/>
      <c r="TL204" s="50"/>
      <c r="TM204" s="50"/>
      <c r="TN204" s="50"/>
      <c r="TO204" s="50"/>
      <c r="TP204" s="50"/>
      <c r="TQ204" s="50"/>
      <c r="TR204" s="50"/>
      <c r="TS204" s="50"/>
      <c r="TT204" s="50"/>
      <c r="TU204" s="50"/>
      <c r="TV204" s="50"/>
      <c r="TW204" s="50"/>
      <c r="TX204" s="50"/>
      <c r="TY204" s="50"/>
      <c r="TZ204" s="50"/>
      <c r="UA204" s="50"/>
      <c r="UB204" s="50"/>
      <c r="UC204" s="50"/>
      <c r="UD204" s="50"/>
      <c r="UE204" s="50"/>
      <c r="UF204" s="50"/>
      <c r="UG204" s="50"/>
      <c r="UH204" s="50"/>
      <c r="UI204" s="50"/>
      <c r="UJ204" s="50"/>
      <c r="UK204" s="50"/>
      <c r="UL204" s="50"/>
      <c r="UM204" s="50"/>
      <c r="UN204" s="50"/>
      <c r="UO204" s="50"/>
      <c r="UP204" s="50"/>
      <c r="UQ204" s="50"/>
      <c r="UR204" s="50"/>
      <c r="US204" s="50"/>
      <c r="UT204" s="50"/>
      <c r="UU204" s="50"/>
      <c r="UV204" s="50"/>
      <c r="UW204" s="50"/>
      <c r="UX204" s="50"/>
      <c r="UY204" s="50"/>
      <c r="UZ204" s="50"/>
      <c r="VA204" s="50"/>
      <c r="VB204" s="50"/>
      <c r="VC204" s="50"/>
      <c r="VD204" s="50"/>
      <c r="VE204" s="50"/>
      <c r="VF204" s="50"/>
      <c r="VG204" s="50"/>
      <c r="VH204" s="50"/>
      <c r="VI204" s="50"/>
      <c r="VJ204" s="50"/>
      <c r="VK204" s="50"/>
      <c r="VL204" s="50"/>
      <c r="VM204" s="50"/>
      <c r="VN204" s="50"/>
      <c r="VO204" s="50"/>
      <c r="VP204" s="50"/>
      <c r="VQ204" s="50"/>
      <c r="VR204" s="50"/>
      <c r="VS204" s="50"/>
      <c r="VT204" s="50"/>
      <c r="VU204" s="50"/>
      <c r="VV204" s="50"/>
      <c r="VW204" s="50"/>
      <c r="VX204" s="50"/>
      <c r="VY204" s="50"/>
      <c r="VZ204" s="50"/>
      <c r="WA204" s="50"/>
      <c r="WB204" s="50"/>
      <c r="WC204" s="50"/>
      <c r="WD204" s="50"/>
      <c r="WE204" s="50"/>
      <c r="WF204" s="50"/>
      <c r="WG204" s="50"/>
      <c r="WH204" s="50"/>
      <c r="WI204" s="50"/>
      <c r="WJ204" s="50"/>
      <c r="WK204" s="50"/>
      <c r="WL204" s="50"/>
      <c r="WM204" s="50"/>
      <c r="WN204" s="50"/>
      <c r="WO204" s="50"/>
      <c r="WP204" s="50"/>
      <c r="WQ204" s="50"/>
      <c r="WR204" s="50"/>
      <c r="WS204" s="50"/>
      <c r="WT204" s="50"/>
      <c r="WU204" s="50"/>
      <c r="WV204" s="50"/>
      <c r="WW204" s="50"/>
      <c r="WX204" s="50"/>
      <c r="WY204" s="50"/>
      <c r="WZ204" s="50"/>
      <c r="XA204" s="50"/>
      <c r="XB204" s="50"/>
      <c r="XC204" s="50"/>
      <c r="XD204" s="50"/>
      <c r="XE204" s="50"/>
      <c r="XF204" s="50"/>
      <c r="XG204" s="50"/>
      <c r="XH204" s="50"/>
      <c r="XI204" s="50"/>
      <c r="XJ204" s="50"/>
      <c r="XK204" s="50"/>
      <c r="XL204" s="50"/>
      <c r="XM204" s="50"/>
      <c r="XN204" s="50"/>
      <c r="XO204" s="50"/>
      <c r="XP204" s="50"/>
      <c r="XQ204" s="50"/>
      <c r="XR204" s="50"/>
      <c r="XS204" s="50"/>
      <c r="XT204" s="50"/>
      <c r="XU204" s="50"/>
      <c r="XV204" s="50"/>
      <c r="XW204" s="50"/>
      <c r="XX204" s="50"/>
      <c r="XY204" s="50"/>
      <c r="XZ204" s="50"/>
      <c r="YA204" s="50"/>
      <c r="YB204" s="50"/>
      <c r="YC204" s="50"/>
      <c r="YD204" s="50"/>
      <c r="YE204" s="50"/>
      <c r="YF204" s="50"/>
      <c r="YG204" s="50"/>
      <c r="YH204" s="50"/>
      <c r="YI204" s="50"/>
      <c r="YJ204" s="50"/>
      <c r="YK204" s="50"/>
      <c r="YL204" s="50"/>
      <c r="YM204" s="50"/>
      <c r="YN204" s="50"/>
      <c r="YO204" s="50"/>
      <c r="YP204" s="50"/>
      <c r="YQ204" s="50"/>
      <c r="YR204" s="50"/>
      <c r="YS204" s="50"/>
      <c r="YT204" s="50"/>
      <c r="YU204" s="50"/>
      <c r="YV204" s="50"/>
      <c r="YW204" s="50"/>
      <c r="YX204" s="50"/>
      <c r="YY204" s="50"/>
      <c r="YZ204" s="50"/>
      <c r="ZA204" s="50"/>
      <c r="ZB204" s="50"/>
      <c r="ZC204" s="50"/>
      <c r="ZD204" s="50"/>
      <c r="ZE204" s="50"/>
      <c r="ZF204" s="50"/>
      <c r="ZG204" s="50"/>
      <c r="ZH204" s="50"/>
      <c r="ZI204" s="50"/>
      <c r="ZJ204" s="50"/>
      <c r="ZK204" s="50"/>
      <c r="ZL204" s="50"/>
      <c r="ZM204" s="50"/>
      <c r="ZN204" s="50"/>
      <c r="ZO204" s="50"/>
      <c r="ZP204" s="50"/>
      <c r="ZQ204" s="50"/>
      <c r="ZR204" s="50"/>
      <c r="ZS204" s="50"/>
      <c r="ZT204" s="50"/>
      <c r="ZU204" s="50"/>
      <c r="ZV204" s="50"/>
      <c r="ZW204" s="50"/>
      <c r="ZX204" s="50"/>
      <c r="ZY204" s="50"/>
      <c r="ZZ204" s="50"/>
      <c r="AAA204" s="50"/>
      <c r="AAB204" s="50"/>
      <c r="AAC204" s="50"/>
      <c r="AAD204" s="50"/>
      <c r="AAE204" s="50"/>
      <c r="AAF204" s="50"/>
      <c r="AAG204" s="50"/>
      <c r="AAH204" s="50"/>
      <c r="AAI204" s="50"/>
      <c r="AAJ204" s="50"/>
      <c r="AAK204" s="50"/>
      <c r="AAL204" s="50"/>
      <c r="AAM204" s="50"/>
      <c r="AAN204" s="50"/>
      <c r="AAO204" s="50"/>
      <c r="AAP204" s="50"/>
      <c r="AAQ204" s="50"/>
      <c r="AAR204" s="50"/>
      <c r="AAS204" s="50"/>
      <c r="AAT204" s="50"/>
      <c r="AAU204" s="50"/>
      <c r="AAV204" s="50"/>
      <c r="AAW204" s="50"/>
      <c r="AAX204" s="50"/>
      <c r="AAY204" s="50"/>
      <c r="AAZ204" s="50"/>
      <c r="ABA204" s="50"/>
      <c r="ABB204" s="50"/>
    </row>
    <row r="205" spans="1:731" x14ac:dyDescent="0.2">
      <c r="A205" s="7"/>
      <c r="B205" s="7"/>
      <c r="C205" s="40"/>
      <c r="D205" s="40"/>
      <c r="E205" s="40"/>
      <c r="F205" s="40"/>
      <c r="G205" s="40"/>
      <c r="H205" s="7"/>
      <c r="I205" s="7"/>
      <c r="J205" s="7"/>
      <c r="K205" s="7"/>
      <c r="L205" s="7"/>
      <c r="M205" s="7"/>
      <c r="N205" s="7"/>
      <c r="AB205" s="50"/>
      <c r="AC205" s="50"/>
      <c r="AD205" s="50"/>
      <c r="AE205" s="50"/>
      <c r="AF205" s="50"/>
      <c r="AG205" s="50"/>
      <c r="AH205" s="50"/>
      <c r="AI205" s="50"/>
      <c r="AJ205" s="50"/>
      <c r="AK205" s="50"/>
      <c r="AL205" s="50"/>
      <c r="AM205" s="50"/>
      <c r="AN205" s="50"/>
      <c r="AO205" s="50"/>
      <c r="AP205" s="50"/>
      <c r="AQ205" s="50"/>
      <c r="AR205" s="50"/>
      <c r="AS205" s="50"/>
      <c r="AT205" s="50"/>
      <c r="AU205" s="50"/>
      <c r="AV205" s="50"/>
      <c r="AW205" s="50"/>
      <c r="AX205" s="50"/>
      <c r="AY205" s="50"/>
      <c r="AZ205" s="50"/>
      <c r="BA205" s="50"/>
      <c r="BB205" s="50"/>
      <c r="BC205" s="50"/>
      <c r="BD205" s="50"/>
      <c r="BE205" s="50"/>
      <c r="BF205" s="50"/>
      <c r="BG205" s="50"/>
      <c r="BH205" s="50"/>
      <c r="BI205" s="50"/>
      <c r="BJ205" s="50"/>
      <c r="BK205" s="50"/>
      <c r="BL205" s="50"/>
      <c r="BM205" s="50"/>
      <c r="BN205" s="50"/>
      <c r="BO205" s="50"/>
      <c r="BP205" s="50"/>
      <c r="BQ205" s="50"/>
      <c r="BR205" s="50"/>
      <c r="BS205" s="50"/>
      <c r="BT205" s="50"/>
      <c r="BU205" s="50"/>
      <c r="BV205" s="50"/>
      <c r="BW205" s="50"/>
      <c r="BX205" s="50"/>
      <c r="BY205" s="50"/>
      <c r="BZ205" s="50"/>
      <c r="CA205" s="50"/>
      <c r="CB205" s="50"/>
      <c r="CC205" s="50"/>
      <c r="CD205" s="50"/>
      <c r="CE205" s="50"/>
      <c r="CF205" s="50"/>
      <c r="CG205" s="50"/>
      <c r="CH205" s="50"/>
      <c r="CI205" s="50"/>
      <c r="CJ205" s="50"/>
      <c r="CK205" s="50"/>
      <c r="CL205" s="50"/>
      <c r="CM205" s="50"/>
      <c r="CN205" s="50"/>
      <c r="CO205" s="50"/>
      <c r="CP205" s="50"/>
      <c r="CQ205" s="50"/>
      <c r="CR205" s="50"/>
      <c r="CS205" s="50"/>
      <c r="CT205" s="50"/>
      <c r="CU205" s="50"/>
      <c r="CV205" s="50"/>
      <c r="CW205" s="50"/>
      <c r="CX205" s="50"/>
      <c r="CY205" s="50"/>
      <c r="CZ205" s="50"/>
      <c r="DA205" s="50"/>
      <c r="DB205" s="50"/>
      <c r="DC205" s="50"/>
      <c r="DD205" s="50"/>
      <c r="DE205" s="50"/>
      <c r="DF205" s="50"/>
      <c r="DG205" s="50"/>
      <c r="DH205" s="50"/>
      <c r="DI205" s="50"/>
      <c r="DJ205" s="50"/>
      <c r="DK205" s="50"/>
      <c r="DL205" s="50"/>
      <c r="DM205" s="50"/>
      <c r="DN205" s="50"/>
      <c r="DO205" s="50"/>
      <c r="DP205" s="50"/>
      <c r="DQ205" s="50"/>
      <c r="DR205" s="50"/>
      <c r="DS205" s="50"/>
      <c r="DT205" s="50"/>
      <c r="DU205" s="50"/>
      <c r="DV205" s="50"/>
      <c r="DW205" s="50"/>
      <c r="DX205" s="50"/>
      <c r="DY205" s="50"/>
      <c r="DZ205" s="50"/>
      <c r="EA205" s="50"/>
      <c r="EB205" s="50"/>
      <c r="EC205" s="50"/>
      <c r="ED205" s="50"/>
      <c r="EE205" s="50"/>
      <c r="EF205" s="50"/>
      <c r="EG205" s="50"/>
      <c r="EH205" s="50"/>
      <c r="EI205" s="50"/>
      <c r="EJ205" s="50"/>
      <c r="EK205" s="50"/>
      <c r="EL205" s="50"/>
      <c r="EM205" s="50"/>
      <c r="EN205" s="50"/>
      <c r="EO205" s="50"/>
      <c r="EP205" s="50"/>
      <c r="EQ205" s="50"/>
      <c r="ER205" s="50"/>
      <c r="ES205" s="50"/>
      <c r="ET205" s="50"/>
      <c r="EU205" s="50"/>
      <c r="EV205" s="50"/>
      <c r="EW205" s="50"/>
      <c r="EX205" s="50"/>
      <c r="EY205" s="50"/>
      <c r="EZ205" s="50"/>
      <c r="FA205" s="50"/>
      <c r="FB205" s="50"/>
      <c r="FC205" s="50"/>
      <c r="FD205" s="50"/>
      <c r="FE205" s="50"/>
      <c r="FF205" s="50"/>
      <c r="FG205" s="50"/>
      <c r="FH205" s="50"/>
      <c r="FI205" s="50"/>
      <c r="FJ205" s="50"/>
      <c r="FK205" s="50"/>
      <c r="FL205" s="50"/>
      <c r="FM205" s="50"/>
      <c r="FN205" s="50"/>
      <c r="FO205" s="50"/>
      <c r="FP205" s="50"/>
      <c r="FQ205" s="50"/>
      <c r="FR205" s="50"/>
      <c r="FS205" s="50"/>
      <c r="FT205" s="50"/>
      <c r="FU205" s="50"/>
      <c r="FV205" s="50"/>
      <c r="FW205" s="50"/>
      <c r="FX205" s="50"/>
      <c r="FY205" s="50"/>
      <c r="FZ205" s="50"/>
      <c r="GA205" s="50"/>
      <c r="GB205" s="50"/>
      <c r="GC205" s="50"/>
      <c r="GD205" s="50"/>
      <c r="GE205" s="50"/>
      <c r="GF205" s="50"/>
      <c r="GG205" s="50"/>
      <c r="GH205" s="50"/>
      <c r="GI205" s="50"/>
      <c r="GJ205" s="50"/>
      <c r="GK205" s="50"/>
      <c r="GL205" s="50"/>
      <c r="GM205" s="50"/>
      <c r="GN205" s="50"/>
      <c r="GO205" s="50"/>
      <c r="GP205" s="50"/>
      <c r="GQ205" s="50"/>
      <c r="GR205" s="50"/>
      <c r="GS205" s="50"/>
      <c r="GT205" s="50"/>
      <c r="GU205" s="50"/>
      <c r="GV205" s="50"/>
      <c r="GW205" s="50"/>
      <c r="GX205" s="50"/>
      <c r="GY205" s="50"/>
      <c r="GZ205" s="50"/>
      <c r="HA205" s="50"/>
      <c r="HB205" s="50"/>
      <c r="HC205" s="50"/>
      <c r="HD205" s="50"/>
      <c r="HE205" s="50"/>
      <c r="HF205" s="50"/>
      <c r="HG205" s="50"/>
      <c r="HH205" s="50"/>
      <c r="HI205" s="50"/>
      <c r="HJ205" s="50"/>
      <c r="HK205" s="50"/>
      <c r="HL205" s="50"/>
      <c r="HM205" s="50"/>
      <c r="HN205" s="50"/>
      <c r="HO205" s="50"/>
      <c r="HP205" s="50"/>
      <c r="HQ205" s="50"/>
      <c r="HR205" s="50"/>
      <c r="HS205" s="50"/>
      <c r="HT205" s="50"/>
      <c r="HU205" s="50"/>
      <c r="HV205" s="50"/>
      <c r="HW205" s="50"/>
      <c r="HX205" s="50"/>
      <c r="HY205" s="50"/>
      <c r="HZ205" s="50"/>
      <c r="IA205" s="50"/>
      <c r="IB205" s="50"/>
      <c r="IC205" s="50"/>
      <c r="ID205" s="50"/>
      <c r="IE205" s="50"/>
      <c r="IF205" s="50"/>
      <c r="IG205" s="50"/>
      <c r="IH205" s="50"/>
      <c r="II205" s="50"/>
      <c r="IJ205" s="50"/>
      <c r="IK205" s="50"/>
      <c r="IL205" s="50"/>
      <c r="IM205" s="50"/>
      <c r="IN205" s="50"/>
      <c r="IO205" s="50"/>
      <c r="IP205" s="50"/>
      <c r="IQ205" s="50"/>
      <c r="IR205" s="50"/>
      <c r="IS205" s="50"/>
      <c r="IT205" s="50"/>
      <c r="IU205" s="50"/>
      <c r="IV205" s="50"/>
      <c r="IW205" s="50"/>
      <c r="IX205" s="50"/>
      <c r="IY205" s="50"/>
      <c r="IZ205" s="50"/>
      <c r="JA205" s="50"/>
      <c r="JB205" s="50"/>
      <c r="JC205" s="50"/>
      <c r="JD205" s="50"/>
      <c r="JE205" s="50"/>
      <c r="JF205" s="50"/>
      <c r="JG205" s="50"/>
      <c r="JH205" s="50"/>
      <c r="JI205" s="50"/>
      <c r="JJ205" s="50"/>
      <c r="JK205" s="50"/>
      <c r="JL205" s="50"/>
      <c r="JM205" s="50"/>
      <c r="JN205" s="50"/>
      <c r="JO205" s="50"/>
      <c r="JP205" s="50"/>
      <c r="JQ205" s="50"/>
      <c r="JR205" s="50"/>
      <c r="JS205" s="50"/>
      <c r="JT205" s="50"/>
      <c r="JU205" s="50"/>
      <c r="JV205" s="50"/>
      <c r="JW205" s="50"/>
      <c r="JX205" s="50"/>
      <c r="JY205" s="50"/>
      <c r="JZ205" s="50"/>
      <c r="KA205" s="50"/>
      <c r="KB205" s="50"/>
      <c r="KC205" s="50"/>
      <c r="KD205" s="50"/>
      <c r="KE205" s="50"/>
      <c r="KF205" s="50"/>
      <c r="KG205" s="50"/>
      <c r="KH205" s="50"/>
      <c r="KI205" s="50"/>
      <c r="KJ205" s="50"/>
      <c r="KK205" s="50"/>
      <c r="KL205" s="50"/>
      <c r="KM205" s="50"/>
      <c r="KN205" s="50"/>
      <c r="KO205" s="50"/>
      <c r="KP205" s="50"/>
      <c r="KQ205" s="50"/>
      <c r="KR205" s="50"/>
      <c r="KS205" s="50"/>
      <c r="KT205" s="50"/>
      <c r="KU205" s="50"/>
      <c r="KV205" s="50"/>
      <c r="KW205" s="50"/>
      <c r="KX205" s="50"/>
      <c r="KY205" s="50"/>
      <c r="KZ205" s="50"/>
      <c r="LA205" s="50"/>
      <c r="LB205" s="50"/>
      <c r="LC205" s="50"/>
      <c r="LD205" s="50"/>
      <c r="LE205" s="50"/>
      <c r="LF205" s="50"/>
      <c r="LG205" s="50"/>
      <c r="LH205" s="50"/>
      <c r="LI205" s="50"/>
      <c r="LJ205" s="50"/>
      <c r="LK205" s="50"/>
      <c r="LL205" s="50"/>
      <c r="LM205" s="50"/>
      <c r="LN205" s="50"/>
      <c r="LO205" s="50"/>
      <c r="LP205" s="50"/>
      <c r="LQ205" s="50"/>
      <c r="LR205" s="50"/>
      <c r="LS205" s="50"/>
      <c r="LT205" s="50"/>
      <c r="LU205" s="50"/>
      <c r="LV205" s="50"/>
      <c r="LW205" s="50"/>
      <c r="LX205" s="50"/>
      <c r="LY205" s="50"/>
      <c r="LZ205" s="50"/>
      <c r="MA205" s="50"/>
      <c r="MB205" s="50"/>
      <c r="MC205" s="50"/>
      <c r="MD205" s="50"/>
      <c r="ME205" s="50"/>
      <c r="MF205" s="50"/>
      <c r="MG205" s="50"/>
      <c r="MH205" s="50"/>
      <c r="MI205" s="50"/>
      <c r="MJ205" s="50"/>
      <c r="MK205" s="50"/>
      <c r="ML205" s="50"/>
      <c r="MM205" s="50"/>
      <c r="MN205" s="50"/>
      <c r="MO205" s="50"/>
      <c r="MP205" s="50"/>
      <c r="MQ205" s="50"/>
      <c r="MR205" s="50"/>
      <c r="MS205" s="50"/>
      <c r="MT205" s="50"/>
      <c r="MU205" s="50"/>
      <c r="MV205" s="50"/>
      <c r="MW205" s="50"/>
      <c r="MX205" s="50"/>
      <c r="MY205" s="50"/>
      <c r="MZ205" s="50"/>
      <c r="NA205" s="50"/>
      <c r="NB205" s="50"/>
      <c r="NC205" s="50"/>
      <c r="ND205" s="50"/>
      <c r="NE205" s="50"/>
      <c r="NF205" s="50"/>
      <c r="NG205" s="50"/>
      <c r="NH205" s="50"/>
      <c r="NI205" s="50"/>
      <c r="NJ205" s="50"/>
      <c r="NK205" s="50"/>
      <c r="NL205" s="50"/>
      <c r="NM205" s="50"/>
      <c r="NN205" s="50"/>
      <c r="NO205" s="50"/>
      <c r="NP205" s="50"/>
      <c r="NQ205" s="50"/>
      <c r="NR205" s="50"/>
      <c r="NS205" s="50"/>
      <c r="NT205" s="50"/>
      <c r="NU205" s="50"/>
      <c r="NV205" s="50"/>
      <c r="NW205" s="50"/>
      <c r="NX205" s="50"/>
      <c r="NY205" s="50"/>
      <c r="NZ205" s="50"/>
      <c r="OA205" s="50"/>
      <c r="OB205" s="50"/>
      <c r="OC205" s="50"/>
      <c r="OD205" s="50"/>
      <c r="OE205" s="50"/>
      <c r="OF205" s="50"/>
      <c r="OG205" s="50"/>
      <c r="OH205" s="50"/>
      <c r="OI205" s="50"/>
      <c r="OJ205" s="50"/>
      <c r="OK205" s="50"/>
      <c r="OL205" s="50"/>
      <c r="OM205" s="50"/>
      <c r="ON205" s="50"/>
      <c r="OO205" s="50"/>
      <c r="OP205" s="50"/>
      <c r="OQ205" s="50"/>
      <c r="OR205" s="50"/>
      <c r="OS205" s="50"/>
      <c r="OT205" s="50"/>
      <c r="OU205" s="50"/>
      <c r="OV205" s="50"/>
      <c r="OW205" s="50"/>
      <c r="OX205" s="50"/>
      <c r="OY205" s="50"/>
      <c r="OZ205" s="50"/>
      <c r="PA205" s="50"/>
      <c r="PB205" s="50"/>
      <c r="PC205" s="50"/>
      <c r="PD205" s="50"/>
      <c r="PE205" s="50"/>
      <c r="PF205" s="50"/>
      <c r="PG205" s="50"/>
      <c r="PH205" s="50"/>
      <c r="PI205" s="50"/>
      <c r="PJ205" s="50"/>
      <c r="PK205" s="50"/>
      <c r="PL205" s="50"/>
      <c r="PM205" s="50"/>
      <c r="PN205" s="50"/>
      <c r="PO205" s="50"/>
      <c r="PP205" s="50"/>
      <c r="PQ205" s="50"/>
      <c r="PR205" s="50"/>
      <c r="PS205" s="50"/>
      <c r="PT205" s="50"/>
      <c r="PU205" s="50"/>
      <c r="PV205" s="50"/>
      <c r="PW205" s="50"/>
      <c r="PX205" s="50"/>
      <c r="PY205" s="50"/>
      <c r="PZ205" s="50"/>
      <c r="QA205" s="50"/>
      <c r="QB205" s="50"/>
      <c r="QC205" s="50"/>
      <c r="QD205" s="50"/>
      <c r="QE205" s="50"/>
      <c r="QF205" s="50"/>
      <c r="QG205" s="50"/>
      <c r="QH205" s="50"/>
      <c r="QI205" s="50"/>
      <c r="QJ205" s="50"/>
      <c r="QK205" s="50"/>
      <c r="QL205" s="50"/>
      <c r="QM205" s="50"/>
      <c r="QN205" s="50"/>
      <c r="QO205" s="50"/>
      <c r="QP205" s="50"/>
      <c r="QQ205" s="50"/>
      <c r="QR205" s="50"/>
      <c r="QS205" s="50"/>
      <c r="QT205" s="50"/>
      <c r="QU205" s="50"/>
      <c r="QV205" s="50"/>
      <c r="QW205" s="50"/>
      <c r="QX205" s="50"/>
      <c r="QY205" s="50"/>
      <c r="QZ205" s="50"/>
      <c r="RA205" s="50"/>
      <c r="RB205" s="50"/>
      <c r="RC205" s="50"/>
      <c r="RD205" s="50"/>
      <c r="RE205" s="50"/>
      <c r="RF205" s="50"/>
      <c r="RG205" s="50"/>
      <c r="RH205" s="50"/>
      <c r="RI205" s="50"/>
      <c r="RJ205" s="50"/>
      <c r="RK205" s="50"/>
      <c r="RL205" s="50"/>
      <c r="RM205" s="50"/>
      <c r="RN205" s="50"/>
      <c r="RO205" s="50"/>
      <c r="RP205" s="50"/>
      <c r="RQ205" s="50"/>
      <c r="RR205" s="50"/>
      <c r="RS205" s="50"/>
      <c r="RT205" s="50"/>
      <c r="RU205" s="50"/>
      <c r="RV205" s="50"/>
      <c r="RW205" s="50"/>
      <c r="RX205" s="50"/>
      <c r="RY205" s="50"/>
      <c r="RZ205" s="50"/>
      <c r="SA205" s="50"/>
      <c r="SB205" s="50"/>
      <c r="SC205" s="50"/>
      <c r="SD205" s="50"/>
      <c r="SE205" s="50"/>
      <c r="SF205" s="50"/>
      <c r="SG205" s="50"/>
      <c r="SH205" s="50"/>
      <c r="SI205" s="50"/>
      <c r="SJ205" s="50"/>
      <c r="SK205" s="50"/>
      <c r="SL205" s="50"/>
      <c r="SM205" s="50"/>
      <c r="SN205" s="50"/>
      <c r="SO205" s="50"/>
      <c r="SP205" s="50"/>
      <c r="SQ205" s="50"/>
      <c r="SR205" s="50"/>
      <c r="SS205" s="50"/>
      <c r="ST205" s="50"/>
      <c r="SU205" s="50"/>
      <c r="SV205" s="50"/>
      <c r="SW205" s="50"/>
      <c r="SX205" s="50"/>
      <c r="SY205" s="50"/>
      <c r="SZ205" s="50"/>
      <c r="TA205" s="50"/>
      <c r="TB205" s="50"/>
      <c r="TC205" s="50"/>
      <c r="TD205" s="50"/>
      <c r="TE205" s="50"/>
      <c r="TF205" s="50"/>
      <c r="TG205" s="50"/>
      <c r="TH205" s="50"/>
      <c r="TI205" s="50"/>
      <c r="TJ205" s="50"/>
      <c r="TK205" s="50"/>
      <c r="TL205" s="50"/>
      <c r="TM205" s="50"/>
      <c r="TN205" s="50"/>
      <c r="TO205" s="50"/>
      <c r="TP205" s="50"/>
      <c r="TQ205" s="50"/>
      <c r="TR205" s="50"/>
      <c r="TS205" s="50"/>
      <c r="TT205" s="50"/>
      <c r="TU205" s="50"/>
      <c r="TV205" s="50"/>
      <c r="TW205" s="50"/>
      <c r="TX205" s="50"/>
      <c r="TY205" s="50"/>
      <c r="TZ205" s="50"/>
      <c r="UA205" s="50"/>
      <c r="UB205" s="50"/>
      <c r="UC205" s="50"/>
      <c r="UD205" s="50"/>
      <c r="UE205" s="50"/>
      <c r="UF205" s="50"/>
      <c r="UG205" s="50"/>
      <c r="UH205" s="50"/>
      <c r="UI205" s="50"/>
      <c r="UJ205" s="50"/>
      <c r="UK205" s="50"/>
      <c r="UL205" s="50"/>
      <c r="UM205" s="50"/>
      <c r="UN205" s="50"/>
      <c r="UO205" s="50"/>
      <c r="UP205" s="50"/>
      <c r="UQ205" s="50"/>
      <c r="UR205" s="50"/>
      <c r="US205" s="50"/>
      <c r="UT205" s="50"/>
      <c r="UU205" s="50"/>
      <c r="UV205" s="50"/>
      <c r="UW205" s="50"/>
      <c r="UX205" s="50"/>
      <c r="UY205" s="50"/>
      <c r="UZ205" s="50"/>
      <c r="VA205" s="50"/>
      <c r="VB205" s="50"/>
      <c r="VC205" s="50"/>
      <c r="VD205" s="50"/>
      <c r="VE205" s="50"/>
      <c r="VF205" s="50"/>
      <c r="VG205" s="50"/>
      <c r="VH205" s="50"/>
      <c r="VI205" s="50"/>
      <c r="VJ205" s="50"/>
      <c r="VK205" s="50"/>
      <c r="VL205" s="50"/>
      <c r="VM205" s="50"/>
      <c r="VN205" s="50"/>
      <c r="VO205" s="50"/>
      <c r="VP205" s="50"/>
      <c r="VQ205" s="50"/>
      <c r="VR205" s="50"/>
      <c r="VS205" s="50"/>
      <c r="VT205" s="50"/>
      <c r="VU205" s="50"/>
      <c r="VV205" s="50"/>
      <c r="VW205" s="50"/>
      <c r="VX205" s="50"/>
      <c r="VY205" s="50"/>
      <c r="VZ205" s="50"/>
      <c r="WA205" s="50"/>
      <c r="WB205" s="50"/>
      <c r="WC205" s="50"/>
      <c r="WD205" s="50"/>
      <c r="WE205" s="50"/>
      <c r="WF205" s="50"/>
      <c r="WG205" s="50"/>
      <c r="WH205" s="50"/>
      <c r="WI205" s="50"/>
      <c r="WJ205" s="50"/>
      <c r="WK205" s="50"/>
      <c r="WL205" s="50"/>
      <c r="WM205" s="50"/>
      <c r="WN205" s="50"/>
      <c r="WO205" s="50"/>
      <c r="WP205" s="50"/>
      <c r="WQ205" s="50"/>
      <c r="WR205" s="50"/>
      <c r="WS205" s="50"/>
      <c r="WT205" s="50"/>
      <c r="WU205" s="50"/>
      <c r="WV205" s="50"/>
      <c r="WW205" s="50"/>
      <c r="WX205" s="50"/>
      <c r="WY205" s="50"/>
      <c r="WZ205" s="50"/>
      <c r="XA205" s="50"/>
      <c r="XB205" s="50"/>
      <c r="XC205" s="50"/>
      <c r="XD205" s="50"/>
      <c r="XE205" s="50"/>
      <c r="XF205" s="50"/>
      <c r="XG205" s="50"/>
      <c r="XH205" s="50"/>
      <c r="XI205" s="50"/>
      <c r="XJ205" s="50"/>
      <c r="XK205" s="50"/>
      <c r="XL205" s="50"/>
      <c r="XM205" s="50"/>
      <c r="XN205" s="50"/>
      <c r="XO205" s="50"/>
      <c r="XP205" s="50"/>
      <c r="XQ205" s="50"/>
      <c r="XR205" s="50"/>
      <c r="XS205" s="50"/>
      <c r="XT205" s="50"/>
      <c r="XU205" s="50"/>
      <c r="XV205" s="50"/>
      <c r="XW205" s="50"/>
      <c r="XX205" s="50"/>
      <c r="XY205" s="50"/>
      <c r="XZ205" s="50"/>
      <c r="YA205" s="50"/>
      <c r="YB205" s="50"/>
      <c r="YC205" s="50"/>
      <c r="YD205" s="50"/>
      <c r="YE205" s="50"/>
      <c r="YF205" s="50"/>
      <c r="YG205" s="50"/>
      <c r="YH205" s="50"/>
      <c r="YI205" s="50"/>
      <c r="YJ205" s="50"/>
      <c r="YK205" s="50"/>
      <c r="YL205" s="50"/>
      <c r="YM205" s="50"/>
      <c r="YN205" s="50"/>
      <c r="YO205" s="50"/>
      <c r="YP205" s="50"/>
      <c r="YQ205" s="50"/>
      <c r="YR205" s="50"/>
      <c r="YS205" s="50"/>
      <c r="YT205" s="50"/>
      <c r="YU205" s="50"/>
      <c r="YV205" s="50"/>
      <c r="YW205" s="50"/>
      <c r="YX205" s="50"/>
      <c r="YY205" s="50"/>
      <c r="YZ205" s="50"/>
      <c r="ZA205" s="50"/>
      <c r="ZB205" s="50"/>
      <c r="ZC205" s="50"/>
      <c r="ZD205" s="50"/>
      <c r="ZE205" s="50"/>
      <c r="ZF205" s="50"/>
      <c r="ZG205" s="50"/>
      <c r="ZH205" s="50"/>
      <c r="ZI205" s="50"/>
      <c r="ZJ205" s="50"/>
      <c r="ZK205" s="50"/>
      <c r="ZL205" s="50"/>
      <c r="ZM205" s="50"/>
      <c r="ZN205" s="50"/>
      <c r="ZO205" s="50"/>
      <c r="ZP205" s="50"/>
      <c r="ZQ205" s="50"/>
      <c r="ZR205" s="50"/>
      <c r="ZS205" s="50"/>
      <c r="ZT205" s="50"/>
      <c r="ZU205" s="50"/>
      <c r="ZV205" s="50"/>
      <c r="ZW205" s="50"/>
      <c r="ZX205" s="50"/>
      <c r="ZY205" s="50"/>
      <c r="ZZ205" s="50"/>
      <c r="AAA205" s="50"/>
      <c r="AAB205" s="50"/>
      <c r="AAC205" s="50"/>
      <c r="AAD205" s="50"/>
      <c r="AAE205" s="50"/>
      <c r="AAF205" s="50"/>
      <c r="AAG205" s="50"/>
      <c r="AAH205" s="50"/>
      <c r="AAI205" s="50"/>
      <c r="AAJ205" s="50"/>
      <c r="AAK205" s="50"/>
      <c r="AAL205" s="50"/>
      <c r="AAM205" s="50"/>
      <c r="AAN205" s="50"/>
      <c r="AAO205" s="50"/>
      <c r="AAP205" s="50"/>
      <c r="AAQ205" s="50"/>
      <c r="AAR205" s="50"/>
      <c r="AAS205" s="50"/>
      <c r="AAT205" s="50"/>
      <c r="AAU205" s="50"/>
      <c r="AAV205" s="50"/>
      <c r="AAW205" s="50"/>
      <c r="AAX205" s="50"/>
      <c r="AAY205" s="50"/>
      <c r="AAZ205" s="50"/>
      <c r="ABA205" s="50"/>
      <c r="ABB205" s="50"/>
    </row>
    <row r="206" spans="1:731" s="53" customFormat="1" ht="33.75" customHeight="1" x14ac:dyDescent="0.2">
      <c r="A206" s="156" t="s">
        <v>117</v>
      </c>
      <c r="B206" s="156"/>
      <c r="C206" s="156"/>
      <c r="D206" s="156"/>
      <c r="E206" s="156"/>
      <c r="F206" s="156"/>
      <c r="G206" s="156"/>
      <c r="H206" s="156"/>
      <c r="I206" s="156"/>
      <c r="J206" s="156"/>
      <c r="K206" s="156"/>
      <c r="L206" s="156"/>
      <c r="M206" s="156"/>
      <c r="N206" s="156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50"/>
      <c r="AC206" s="50"/>
      <c r="AD206" s="50"/>
      <c r="AE206" s="50"/>
      <c r="AF206" s="50"/>
      <c r="AG206" s="50"/>
      <c r="AH206" s="50"/>
      <c r="AI206" s="50"/>
      <c r="AJ206" s="50"/>
      <c r="AK206" s="50"/>
      <c r="AL206" s="50"/>
      <c r="AM206" s="50"/>
      <c r="AN206" s="50"/>
      <c r="AO206" s="50"/>
      <c r="AP206" s="50"/>
      <c r="AQ206" s="50"/>
      <c r="AR206" s="50"/>
      <c r="AS206" s="50"/>
      <c r="AT206" s="50"/>
      <c r="AU206" s="50"/>
      <c r="AV206" s="50"/>
      <c r="AW206" s="50"/>
      <c r="AX206" s="50"/>
      <c r="AY206" s="50"/>
      <c r="AZ206" s="50"/>
      <c r="BA206" s="50"/>
      <c r="BB206" s="50"/>
      <c r="BC206" s="50"/>
      <c r="BD206" s="50"/>
      <c r="BE206" s="50"/>
      <c r="BF206" s="50"/>
      <c r="BG206" s="50"/>
      <c r="BH206" s="50"/>
      <c r="BI206" s="50"/>
      <c r="BJ206" s="50"/>
      <c r="BK206" s="50"/>
      <c r="BL206" s="50"/>
      <c r="BM206" s="50"/>
      <c r="BN206" s="50"/>
      <c r="BO206" s="50"/>
      <c r="BP206" s="50"/>
      <c r="BQ206" s="50"/>
      <c r="BR206" s="50"/>
      <c r="BS206" s="50"/>
      <c r="BT206" s="50"/>
      <c r="BU206" s="50"/>
      <c r="BV206" s="50"/>
      <c r="BW206" s="50"/>
      <c r="BX206" s="50"/>
      <c r="BY206" s="50"/>
      <c r="BZ206" s="50"/>
      <c r="CA206" s="50"/>
      <c r="CB206" s="50"/>
      <c r="CC206" s="50"/>
      <c r="CD206" s="50"/>
      <c r="CE206" s="50"/>
      <c r="CF206" s="50"/>
      <c r="CG206" s="50"/>
      <c r="CH206" s="50"/>
      <c r="CI206" s="50"/>
      <c r="CJ206" s="50"/>
      <c r="CK206" s="50"/>
      <c r="CL206" s="50"/>
      <c r="CM206" s="50"/>
      <c r="CN206" s="50"/>
      <c r="CO206" s="50"/>
      <c r="CP206" s="50"/>
      <c r="CQ206" s="50"/>
      <c r="CR206" s="50"/>
      <c r="CS206" s="50"/>
      <c r="CT206" s="50"/>
      <c r="CU206" s="50"/>
      <c r="CV206" s="50"/>
      <c r="CW206" s="50"/>
      <c r="CX206" s="50"/>
      <c r="CY206" s="50"/>
      <c r="CZ206" s="50"/>
      <c r="DA206" s="50"/>
      <c r="DB206" s="50"/>
      <c r="DC206" s="50"/>
      <c r="DD206" s="50"/>
      <c r="DE206" s="50"/>
      <c r="DF206" s="50"/>
      <c r="DG206" s="50"/>
      <c r="DH206" s="50"/>
      <c r="DI206" s="50"/>
      <c r="DJ206" s="50"/>
      <c r="DK206" s="50"/>
      <c r="DL206" s="50"/>
      <c r="DM206" s="50"/>
      <c r="DN206" s="50"/>
      <c r="DO206" s="50"/>
      <c r="DP206" s="50"/>
      <c r="DQ206" s="50"/>
      <c r="DR206" s="50"/>
      <c r="DS206" s="50"/>
      <c r="DT206" s="50"/>
      <c r="DU206" s="50"/>
      <c r="DV206" s="50"/>
      <c r="DW206" s="50"/>
      <c r="DX206" s="50"/>
      <c r="DY206" s="50"/>
      <c r="DZ206" s="50"/>
      <c r="EA206" s="50"/>
      <c r="EB206" s="50"/>
      <c r="EC206" s="50"/>
      <c r="ED206" s="50"/>
      <c r="EE206" s="50"/>
      <c r="EF206" s="50"/>
      <c r="EG206" s="50"/>
      <c r="EH206" s="50"/>
      <c r="EI206" s="50"/>
      <c r="EJ206" s="50"/>
      <c r="EK206" s="50"/>
      <c r="EL206" s="50"/>
      <c r="EM206" s="50"/>
      <c r="EN206" s="50"/>
      <c r="EO206" s="50"/>
      <c r="EP206" s="50"/>
      <c r="EQ206" s="50"/>
      <c r="ER206" s="50"/>
      <c r="ES206" s="50"/>
      <c r="ET206" s="50"/>
      <c r="EU206" s="50"/>
      <c r="EV206" s="50"/>
      <c r="EW206" s="50"/>
      <c r="EX206" s="50"/>
      <c r="EY206" s="50"/>
      <c r="EZ206" s="50"/>
      <c r="FA206" s="50"/>
      <c r="FB206" s="50"/>
      <c r="FC206" s="50"/>
      <c r="FD206" s="50"/>
      <c r="FE206" s="50"/>
      <c r="FF206" s="50"/>
      <c r="FG206" s="50"/>
      <c r="FH206" s="50"/>
      <c r="FI206" s="50"/>
      <c r="FJ206" s="50"/>
      <c r="FK206" s="50"/>
      <c r="FL206" s="50"/>
      <c r="FM206" s="50"/>
      <c r="FN206" s="50"/>
      <c r="FO206" s="50"/>
      <c r="FP206" s="50"/>
      <c r="FQ206" s="50"/>
      <c r="FR206" s="50"/>
      <c r="FS206" s="50"/>
      <c r="FT206" s="50"/>
      <c r="FU206" s="50"/>
      <c r="FV206" s="50"/>
      <c r="FW206" s="50"/>
      <c r="FX206" s="50"/>
      <c r="FY206" s="50"/>
      <c r="FZ206" s="50"/>
      <c r="GA206" s="50"/>
      <c r="GB206" s="50"/>
      <c r="GC206" s="50"/>
      <c r="GD206" s="50"/>
      <c r="GE206" s="50"/>
      <c r="GF206" s="50"/>
      <c r="GG206" s="50"/>
      <c r="GH206" s="50"/>
      <c r="GI206" s="50"/>
      <c r="GJ206" s="50"/>
      <c r="GK206" s="50"/>
      <c r="GL206" s="50"/>
      <c r="GM206" s="50"/>
      <c r="GN206" s="50"/>
      <c r="GO206" s="50"/>
      <c r="GP206" s="50"/>
      <c r="GQ206" s="50"/>
      <c r="GR206" s="50"/>
      <c r="GS206" s="50"/>
      <c r="GT206" s="50"/>
      <c r="GU206" s="50"/>
      <c r="GV206" s="50"/>
      <c r="GW206" s="50"/>
      <c r="GX206" s="50"/>
      <c r="GY206" s="50"/>
      <c r="GZ206" s="50"/>
      <c r="HA206" s="50"/>
      <c r="HB206" s="50"/>
      <c r="HC206" s="50"/>
      <c r="HD206" s="50"/>
      <c r="HE206" s="50"/>
      <c r="HF206" s="50"/>
      <c r="HG206" s="50"/>
      <c r="HH206" s="50"/>
      <c r="HI206" s="50"/>
      <c r="HJ206" s="50"/>
      <c r="HK206" s="50"/>
      <c r="HL206" s="50"/>
      <c r="HM206" s="50"/>
      <c r="HN206" s="50"/>
      <c r="HO206" s="50"/>
      <c r="HP206" s="50"/>
      <c r="HQ206" s="50"/>
      <c r="HR206" s="50"/>
      <c r="HS206" s="50"/>
      <c r="HT206" s="50"/>
      <c r="HU206" s="50"/>
      <c r="HV206" s="50"/>
      <c r="HW206" s="50"/>
      <c r="HX206" s="50"/>
      <c r="HY206" s="50"/>
      <c r="HZ206" s="50"/>
      <c r="IA206" s="50"/>
      <c r="IB206" s="50"/>
      <c r="IC206" s="50"/>
      <c r="ID206" s="50"/>
      <c r="IE206" s="50"/>
      <c r="IF206" s="50"/>
      <c r="IG206" s="50"/>
      <c r="IH206" s="50"/>
      <c r="II206" s="50"/>
      <c r="IJ206" s="50"/>
      <c r="IK206" s="50"/>
      <c r="IL206" s="50"/>
      <c r="IM206" s="50"/>
      <c r="IN206" s="50"/>
      <c r="IO206" s="50"/>
      <c r="IP206" s="50"/>
      <c r="IQ206" s="50"/>
      <c r="IR206" s="50"/>
      <c r="IS206" s="50"/>
      <c r="IT206" s="50"/>
      <c r="IU206" s="50"/>
      <c r="IV206" s="50"/>
      <c r="IW206" s="50"/>
      <c r="IX206" s="50"/>
      <c r="IY206" s="50"/>
      <c r="IZ206" s="50"/>
      <c r="JA206" s="50"/>
      <c r="JB206" s="50"/>
      <c r="JC206" s="50"/>
      <c r="JD206" s="50"/>
      <c r="JE206" s="50"/>
      <c r="JF206" s="50"/>
      <c r="JG206" s="50"/>
      <c r="JH206" s="50"/>
      <c r="JI206" s="50"/>
      <c r="JJ206" s="50"/>
      <c r="JK206" s="50"/>
      <c r="JL206" s="50"/>
      <c r="JM206" s="50"/>
      <c r="JN206" s="50"/>
      <c r="JO206" s="50"/>
      <c r="JP206" s="50"/>
      <c r="JQ206" s="50"/>
      <c r="JR206" s="50"/>
      <c r="JS206" s="50"/>
      <c r="JT206" s="50"/>
      <c r="JU206" s="50"/>
      <c r="JV206" s="50"/>
      <c r="JW206" s="50"/>
      <c r="JX206" s="50"/>
      <c r="JY206" s="50"/>
      <c r="JZ206" s="50"/>
      <c r="KA206" s="50"/>
      <c r="KB206" s="50"/>
      <c r="KC206" s="50"/>
      <c r="KD206" s="50"/>
      <c r="KE206" s="50"/>
      <c r="KF206" s="50"/>
      <c r="KG206" s="50"/>
      <c r="KH206" s="50"/>
      <c r="KI206" s="50"/>
      <c r="KJ206" s="50"/>
      <c r="KK206" s="50"/>
      <c r="KL206" s="50"/>
      <c r="KM206" s="50"/>
      <c r="KN206" s="50"/>
      <c r="KO206" s="50"/>
      <c r="KP206" s="50"/>
      <c r="KQ206" s="50"/>
      <c r="KR206" s="50"/>
      <c r="KS206" s="50"/>
      <c r="KT206" s="50"/>
      <c r="KU206" s="50"/>
      <c r="KV206" s="50"/>
      <c r="KW206" s="50"/>
      <c r="KX206" s="50"/>
      <c r="KY206" s="50"/>
      <c r="KZ206" s="50"/>
      <c r="LA206" s="50"/>
      <c r="LB206" s="50"/>
      <c r="LC206" s="50"/>
      <c r="LD206" s="50"/>
      <c r="LE206" s="50"/>
      <c r="LF206" s="50"/>
      <c r="LG206" s="50"/>
      <c r="LH206" s="50"/>
      <c r="LI206" s="50"/>
      <c r="LJ206" s="50"/>
      <c r="LK206" s="50"/>
      <c r="LL206" s="50"/>
      <c r="LM206" s="50"/>
      <c r="LN206" s="50"/>
      <c r="LO206" s="50"/>
      <c r="LP206" s="50"/>
      <c r="LQ206" s="50"/>
      <c r="LR206" s="50"/>
      <c r="LS206" s="50"/>
      <c r="LT206" s="50"/>
      <c r="LU206" s="50"/>
      <c r="LV206" s="50"/>
      <c r="LW206" s="50"/>
      <c r="LX206" s="50"/>
      <c r="LY206" s="50"/>
      <c r="LZ206" s="50"/>
      <c r="MA206" s="50"/>
      <c r="MB206" s="50"/>
      <c r="MC206" s="50"/>
      <c r="MD206" s="50"/>
      <c r="ME206" s="50"/>
      <c r="MF206" s="50"/>
      <c r="MG206" s="50"/>
      <c r="MH206" s="50"/>
      <c r="MI206" s="50"/>
      <c r="MJ206" s="50"/>
      <c r="MK206" s="50"/>
      <c r="ML206" s="50"/>
      <c r="MM206" s="50"/>
      <c r="MN206" s="50"/>
      <c r="MO206" s="50"/>
      <c r="MP206" s="50"/>
      <c r="MQ206" s="50"/>
      <c r="MR206" s="50"/>
      <c r="MS206" s="50"/>
      <c r="MT206" s="50"/>
      <c r="MU206" s="50"/>
      <c r="MV206" s="50"/>
      <c r="MW206" s="50"/>
      <c r="MX206" s="50"/>
      <c r="MY206" s="50"/>
      <c r="MZ206" s="50"/>
      <c r="NA206" s="50"/>
      <c r="NB206" s="50"/>
      <c r="NC206" s="50"/>
      <c r="ND206" s="50"/>
      <c r="NE206" s="50"/>
      <c r="NF206" s="50"/>
      <c r="NG206" s="50"/>
      <c r="NH206" s="50"/>
      <c r="NI206" s="50"/>
      <c r="NJ206" s="50"/>
      <c r="NK206" s="50"/>
      <c r="NL206" s="50"/>
      <c r="NM206" s="50"/>
      <c r="NN206" s="50"/>
      <c r="NO206" s="50"/>
      <c r="NP206" s="50"/>
      <c r="NQ206" s="50"/>
      <c r="NR206" s="50"/>
      <c r="NS206" s="50"/>
      <c r="NT206" s="50"/>
      <c r="NU206" s="50"/>
      <c r="NV206" s="50"/>
      <c r="NW206" s="50"/>
      <c r="NX206" s="50"/>
      <c r="NY206" s="50"/>
      <c r="NZ206" s="50"/>
      <c r="OA206" s="50"/>
      <c r="OB206" s="50"/>
      <c r="OC206" s="50"/>
      <c r="OD206" s="50"/>
      <c r="OE206" s="50"/>
      <c r="OF206" s="50"/>
      <c r="OG206" s="50"/>
      <c r="OH206" s="50"/>
      <c r="OI206" s="50"/>
      <c r="OJ206" s="50"/>
      <c r="OK206" s="50"/>
      <c r="OL206" s="50"/>
      <c r="OM206" s="50"/>
      <c r="ON206" s="50"/>
      <c r="OO206" s="50"/>
      <c r="OP206" s="50"/>
      <c r="OQ206" s="50"/>
      <c r="OR206" s="50"/>
      <c r="OS206" s="50"/>
      <c r="OT206" s="50"/>
      <c r="OU206" s="50"/>
      <c r="OV206" s="50"/>
      <c r="OW206" s="50"/>
      <c r="OX206" s="50"/>
      <c r="OY206" s="50"/>
      <c r="OZ206" s="50"/>
      <c r="PA206" s="50"/>
      <c r="PB206" s="50"/>
      <c r="PC206" s="50"/>
      <c r="PD206" s="50"/>
      <c r="PE206" s="50"/>
      <c r="PF206" s="50"/>
      <c r="PG206" s="50"/>
      <c r="PH206" s="50"/>
      <c r="PI206" s="50"/>
      <c r="PJ206" s="50"/>
      <c r="PK206" s="50"/>
      <c r="PL206" s="50"/>
      <c r="PM206" s="50"/>
      <c r="PN206" s="50"/>
      <c r="PO206" s="50"/>
      <c r="PP206" s="50"/>
      <c r="PQ206" s="50"/>
      <c r="PR206" s="50"/>
      <c r="PS206" s="50"/>
      <c r="PT206" s="50"/>
      <c r="PU206" s="50"/>
      <c r="PV206" s="50"/>
      <c r="PW206" s="50"/>
      <c r="PX206" s="50"/>
      <c r="PY206" s="50"/>
      <c r="PZ206" s="50"/>
      <c r="QA206" s="50"/>
      <c r="QB206" s="50"/>
      <c r="QC206" s="50"/>
      <c r="QD206" s="50"/>
      <c r="QE206" s="50"/>
      <c r="QF206" s="50"/>
      <c r="QG206" s="50"/>
      <c r="QH206" s="50"/>
      <c r="QI206" s="50"/>
      <c r="QJ206" s="50"/>
      <c r="QK206" s="50"/>
      <c r="QL206" s="50"/>
      <c r="QM206" s="50"/>
      <c r="QN206" s="50"/>
      <c r="QO206" s="50"/>
      <c r="QP206" s="50"/>
      <c r="QQ206" s="50"/>
      <c r="QR206" s="50"/>
      <c r="QS206" s="50"/>
      <c r="QT206" s="50"/>
      <c r="QU206" s="50"/>
      <c r="QV206" s="50"/>
      <c r="QW206" s="50"/>
      <c r="QX206" s="50"/>
      <c r="QY206" s="50"/>
      <c r="QZ206" s="50"/>
      <c r="RA206" s="50"/>
      <c r="RB206" s="50"/>
      <c r="RC206" s="50"/>
      <c r="RD206" s="50"/>
      <c r="RE206" s="50"/>
      <c r="RF206" s="50"/>
      <c r="RG206" s="50"/>
      <c r="RH206" s="50"/>
      <c r="RI206" s="50"/>
      <c r="RJ206" s="50"/>
      <c r="RK206" s="50"/>
      <c r="RL206" s="50"/>
      <c r="RM206" s="50"/>
      <c r="RN206" s="50"/>
      <c r="RO206" s="50"/>
      <c r="RP206" s="50"/>
      <c r="RQ206" s="50"/>
      <c r="RR206" s="50"/>
      <c r="RS206" s="50"/>
      <c r="RT206" s="50"/>
      <c r="RU206" s="50"/>
      <c r="RV206" s="50"/>
      <c r="RW206" s="50"/>
      <c r="RX206" s="50"/>
      <c r="RY206" s="50"/>
      <c r="RZ206" s="50"/>
      <c r="SA206" s="50"/>
      <c r="SB206" s="50"/>
      <c r="SC206" s="50"/>
      <c r="SD206" s="50"/>
      <c r="SE206" s="50"/>
      <c r="SF206" s="50"/>
      <c r="SG206" s="50"/>
      <c r="SH206" s="50"/>
      <c r="SI206" s="50"/>
      <c r="SJ206" s="50"/>
      <c r="SK206" s="50"/>
      <c r="SL206" s="50"/>
      <c r="SM206" s="50"/>
      <c r="SN206" s="50"/>
      <c r="SO206" s="50"/>
      <c r="SP206" s="50"/>
      <c r="SQ206" s="50"/>
      <c r="SR206" s="50"/>
      <c r="SS206" s="50"/>
      <c r="ST206" s="50"/>
      <c r="SU206" s="50"/>
      <c r="SV206" s="50"/>
      <c r="SW206" s="50"/>
      <c r="SX206" s="50"/>
      <c r="SY206" s="50"/>
      <c r="SZ206" s="50"/>
      <c r="TA206" s="50"/>
      <c r="TB206" s="50"/>
      <c r="TC206" s="50"/>
      <c r="TD206" s="50"/>
      <c r="TE206" s="50"/>
      <c r="TF206" s="50"/>
      <c r="TG206" s="50"/>
      <c r="TH206" s="50"/>
      <c r="TI206" s="50"/>
      <c r="TJ206" s="50"/>
      <c r="TK206" s="50"/>
      <c r="TL206" s="50"/>
      <c r="TM206" s="50"/>
      <c r="TN206" s="50"/>
      <c r="TO206" s="50"/>
      <c r="TP206" s="50"/>
      <c r="TQ206" s="50"/>
      <c r="TR206" s="50"/>
      <c r="TS206" s="50"/>
      <c r="TT206" s="50"/>
      <c r="TU206" s="50"/>
      <c r="TV206" s="50"/>
      <c r="TW206" s="50"/>
      <c r="TX206" s="50"/>
      <c r="TY206" s="50"/>
      <c r="TZ206" s="50"/>
      <c r="UA206" s="50"/>
      <c r="UB206" s="50"/>
      <c r="UC206" s="50"/>
      <c r="UD206" s="50"/>
      <c r="UE206" s="50"/>
      <c r="UF206" s="50"/>
      <c r="UG206" s="50"/>
      <c r="UH206" s="50"/>
      <c r="UI206" s="50"/>
      <c r="UJ206" s="50"/>
      <c r="UK206" s="50"/>
      <c r="UL206" s="50"/>
      <c r="UM206" s="50"/>
      <c r="UN206" s="50"/>
      <c r="UO206" s="50"/>
      <c r="UP206" s="50"/>
      <c r="UQ206" s="50"/>
      <c r="UR206" s="50"/>
      <c r="US206" s="50"/>
      <c r="UT206" s="50"/>
      <c r="UU206" s="50"/>
      <c r="UV206" s="50"/>
      <c r="UW206" s="50"/>
      <c r="UX206" s="50"/>
      <c r="UY206" s="50"/>
      <c r="UZ206" s="50"/>
      <c r="VA206" s="50"/>
      <c r="VB206" s="50"/>
      <c r="VC206" s="50"/>
      <c r="VD206" s="50"/>
      <c r="VE206" s="50"/>
      <c r="VF206" s="50"/>
      <c r="VG206" s="50"/>
      <c r="VH206" s="50"/>
      <c r="VI206" s="50"/>
      <c r="VJ206" s="50"/>
      <c r="VK206" s="50"/>
      <c r="VL206" s="50"/>
      <c r="VM206" s="50"/>
      <c r="VN206" s="50"/>
      <c r="VO206" s="50"/>
      <c r="VP206" s="50"/>
      <c r="VQ206" s="50"/>
      <c r="VR206" s="50"/>
      <c r="VS206" s="50"/>
      <c r="VT206" s="50"/>
      <c r="VU206" s="50"/>
      <c r="VV206" s="50"/>
      <c r="VW206" s="50"/>
      <c r="VX206" s="50"/>
      <c r="VY206" s="50"/>
      <c r="VZ206" s="50"/>
      <c r="WA206" s="50"/>
      <c r="WB206" s="50"/>
      <c r="WC206" s="50"/>
      <c r="WD206" s="50"/>
      <c r="WE206" s="50"/>
      <c r="WF206" s="50"/>
      <c r="WG206" s="50"/>
      <c r="WH206" s="50"/>
      <c r="WI206" s="50"/>
      <c r="WJ206" s="50"/>
      <c r="WK206" s="50"/>
      <c r="WL206" s="50"/>
      <c r="WM206" s="50"/>
      <c r="WN206" s="50"/>
      <c r="WO206" s="50"/>
      <c r="WP206" s="50"/>
      <c r="WQ206" s="50"/>
      <c r="WR206" s="50"/>
      <c r="WS206" s="50"/>
      <c r="WT206" s="50"/>
      <c r="WU206" s="50"/>
      <c r="WV206" s="50"/>
      <c r="WW206" s="50"/>
      <c r="WX206" s="50"/>
      <c r="WY206" s="50"/>
      <c r="WZ206" s="50"/>
      <c r="XA206" s="50"/>
      <c r="XB206" s="50"/>
      <c r="XC206" s="50"/>
      <c r="XD206" s="50"/>
      <c r="XE206" s="50"/>
      <c r="XF206" s="50"/>
      <c r="XG206" s="50"/>
      <c r="XH206" s="50"/>
      <c r="XI206" s="50"/>
      <c r="XJ206" s="50"/>
      <c r="XK206" s="50"/>
      <c r="XL206" s="50"/>
      <c r="XM206" s="50"/>
      <c r="XN206" s="50"/>
      <c r="XO206" s="50"/>
      <c r="XP206" s="50"/>
      <c r="XQ206" s="50"/>
      <c r="XR206" s="50"/>
      <c r="XS206" s="50"/>
      <c r="XT206" s="50"/>
      <c r="XU206" s="50"/>
      <c r="XV206" s="50"/>
      <c r="XW206" s="50"/>
      <c r="XX206" s="50"/>
      <c r="XY206" s="50"/>
      <c r="XZ206" s="50"/>
      <c r="YA206" s="50"/>
      <c r="YB206" s="50"/>
      <c r="YC206" s="50"/>
      <c r="YD206" s="50"/>
      <c r="YE206" s="50"/>
      <c r="YF206" s="50"/>
      <c r="YG206" s="50"/>
      <c r="YH206" s="50"/>
      <c r="YI206" s="50"/>
      <c r="YJ206" s="50"/>
      <c r="YK206" s="50"/>
      <c r="YL206" s="50"/>
      <c r="YM206" s="50"/>
      <c r="YN206" s="50"/>
      <c r="YO206" s="50"/>
      <c r="YP206" s="50"/>
      <c r="YQ206" s="50"/>
      <c r="YR206" s="50"/>
      <c r="YS206" s="50"/>
      <c r="YT206" s="50"/>
      <c r="YU206" s="50"/>
      <c r="YV206" s="50"/>
      <c r="YW206" s="50"/>
      <c r="YX206" s="50"/>
      <c r="YY206" s="50"/>
      <c r="YZ206" s="50"/>
      <c r="ZA206" s="50"/>
      <c r="ZB206" s="50"/>
      <c r="ZC206" s="50"/>
      <c r="ZD206" s="50"/>
      <c r="ZE206" s="50"/>
      <c r="ZF206" s="50"/>
      <c r="ZG206" s="50"/>
      <c r="ZH206" s="50"/>
      <c r="ZI206" s="50"/>
      <c r="ZJ206" s="50"/>
      <c r="ZK206" s="50"/>
      <c r="ZL206" s="50"/>
      <c r="ZM206" s="50"/>
      <c r="ZN206" s="50"/>
      <c r="ZO206" s="50"/>
      <c r="ZP206" s="50"/>
      <c r="ZQ206" s="50"/>
      <c r="ZR206" s="50"/>
      <c r="ZS206" s="50"/>
      <c r="ZT206" s="50"/>
      <c r="ZU206" s="50"/>
      <c r="ZV206" s="50"/>
      <c r="ZW206" s="50"/>
      <c r="ZX206" s="50"/>
      <c r="ZY206" s="50"/>
      <c r="ZZ206" s="50"/>
      <c r="AAA206" s="50"/>
      <c r="AAB206" s="50"/>
      <c r="AAC206" s="50"/>
      <c r="AAD206" s="50"/>
      <c r="AAE206" s="50"/>
      <c r="AAF206" s="50"/>
      <c r="AAG206" s="50"/>
      <c r="AAH206" s="50"/>
      <c r="AAI206" s="50"/>
      <c r="AAJ206" s="50"/>
      <c r="AAK206" s="50"/>
      <c r="AAL206" s="50"/>
      <c r="AAM206" s="50"/>
      <c r="AAN206" s="50"/>
      <c r="AAO206" s="50"/>
      <c r="AAP206" s="50"/>
      <c r="AAQ206" s="50"/>
      <c r="AAR206" s="50"/>
      <c r="AAS206" s="50"/>
      <c r="AAT206" s="50"/>
      <c r="AAU206" s="50"/>
      <c r="AAV206" s="50"/>
      <c r="AAW206" s="50"/>
      <c r="AAX206" s="50"/>
      <c r="AAY206" s="50"/>
      <c r="AAZ206" s="50"/>
      <c r="ABA206" s="50"/>
      <c r="ABB206" s="50"/>
    </row>
    <row r="207" spans="1:731" s="50" customFormat="1" ht="27.75" customHeight="1" x14ac:dyDescent="0.2">
      <c r="A207" s="151" t="s">
        <v>118</v>
      </c>
      <c r="B207" s="151"/>
      <c r="C207" s="151"/>
      <c r="D207" s="151"/>
      <c r="E207" s="151"/>
      <c r="F207" s="151"/>
      <c r="G207" s="151"/>
      <c r="H207" s="151"/>
      <c r="I207" s="151"/>
      <c r="J207" s="151"/>
      <c r="K207" s="151"/>
      <c r="L207" s="151"/>
      <c r="M207" s="151"/>
      <c r="N207" s="15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 spans="1:731" s="54" customFormat="1" ht="28.5" customHeight="1" x14ac:dyDescent="0.2">
      <c r="A208" s="151" t="s">
        <v>119</v>
      </c>
      <c r="B208" s="151"/>
      <c r="C208" s="151"/>
      <c r="D208" s="151"/>
      <c r="E208" s="151"/>
      <c r="F208" s="151"/>
      <c r="G208" s="151"/>
      <c r="H208" s="151"/>
      <c r="I208" s="151"/>
      <c r="J208" s="151"/>
      <c r="K208" s="151"/>
      <c r="L208" s="151"/>
      <c r="M208" s="151"/>
      <c r="N208" s="15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50"/>
      <c r="AC208" s="50"/>
      <c r="AD208" s="50"/>
      <c r="AE208" s="50"/>
      <c r="AF208" s="50"/>
      <c r="AG208" s="50"/>
      <c r="AH208" s="50"/>
      <c r="AI208" s="50"/>
      <c r="AJ208" s="50"/>
      <c r="AK208" s="50"/>
      <c r="AL208" s="50"/>
      <c r="AM208" s="50"/>
      <c r="AN208" s="50"/>
      <c r="AO208" s="50"/>
      <c r="AP208" s="50"/>
      <c r="AQ208" s="50"/>
      <c r="AR208" s="50"/>
      <c r="AS208" s="50"/>
      <c r="AT208" s="50"/>
      <c r="AU208" s="50"/>
      <c r="AV208" s="50"/>
      <c r="AW208" s="50"/>
      <c r="AX208" s="50"/>
      <c r="AY208" s="50"/>
      <c r="AZ208" s="50"/>
      <c r="BA208" s="50"/>
      <c r="BB208" s="50"/>
      <c r="BC208" s="50"/>
      <c r="BD208" s="50"/>
      <c r="BE208" s="50"/>
      <c r="BF208" s="50"/>
      <c r="BG208" s="50"/>
      <c r="BH208" s="50"/>
      <c r="BI208" s="50"/>
      <c r="BJ208" s="50"/>
      <c r="BK208" s="50"/>
      <c r="BL208" s="50"/>
      <c r="BM208" s="50"/>
      <c r="BN208" s="50"/>
      <c r="BO208" s="50"/>
      <c r="BP208" s="50"/>
      <c r="BQ208" s="50"/>
      <c r="BR208" s="50"/>
      <c r="BS208" s="50"/>
      <c r="BT208" s="50"/>
      <c r="BU208" s="50"/>
      <c r="BV208" s="50"/>
      <c r="BW208" s="50"/>
      <c r="BX208" s="50"/>
      <c r="BY208" s="50"/>
      <c r="BZ208" s="50"/>
      <c r="CA208" s="50"/>
      <c r="CB208" s="50"/>
      <c r="CC208" s="50"/>
      <c r="CD208" s="50"/>
      <c r="CE208" s="50"/>
      <c r="CF208" s="50"/>
      <c r="CG208" s="50"/>
      <c r="CH208" s="50"/>
      <c r="CI208" s="50"/>
      <c r="CJ208" s="50"/>
      <c r="CK208" s="50"/>
      <c r="CL208" s="50"/>
      <c r="CM208" s="50"/>
      <c r="CN208" s="50"/>
      <c r="CO208" s="50"/>
      <c r="CP208" s="50"/>
      <c r="CQ208" s="50"/>
      <c r="CR208" s="50"/>
      <c r="CS208" s="50"/>
      <c r="CT208" s="50"/>
      <c r="CU208" s="50"/>
      <c r="CV208" s="50"/>
      <c r="CW208" s="50"/>
      <c r="CX208" s="50"/>
      <c r="CY208" s="50"/>
      <c r="CZ208" s="50"/>
      <c r="DA208" s="50"/>
      <c r="DB208" s="50"/>
      <c r="DC208" s="50"/>
      <c r="DD208" s="50"/>
      <c r="DE208" s="50"/>
      <c r="DF208" s="50"/>
      <c r="DG208" s="50"/>
      <c r="DH208" s="50"/>
      <c r="DI208" s="50"/>
      <c r="DJ208" s="50"/>
      <c r="DK208" s="50"/>
      <c r="DL208" s="50"/>
      <c r="DM208" s="50"/>
      <c r="DN208" s="50"/>
      <c r="DO208" s="50"/>
      <c r="DP208" s="50"/>
      <c r="DQ208" s="50"/>
      <c r="DR208" s="50"/>
      <c r="DS208" s="50"/>
      <c r="DT208" s="50"/>
      <c r="DU208" s="50"/>
      <c r="DV208" s="50"/>
      <c r="DW208" s="50"/>
      <c r="DX208" s="50"/>
      <c r="DY208" s="50"/>
      <c r="DZ208" s="50"/>
      <c r="EA208" s="50"/>
      <c r="EB208" s="50"/>
      <c r="EC208" s="50"/>
      <c r="ED208" s="50"/>
      <c r="EE208" s="50"/>
      <c r="EF208" s="50"/>
      <c r="EG208" s="50"/>
      <c r="EH208" s="50"/>
      <c r="EI208" s="50"/>
      <c r="EJ208" s="50"/>
      <c r="EK208" s="50"/>
      <c r="EL208" s="50"/>
      <c r="EM208" s="50"/>
      <c r="EN208" s="50"/>
      <c r="EO208" s="50"/>
      <c r="EP208" s="50"/>
      <c r="EQ208" s="50"/>
      <c r="ER208" s="50"/>
      <c r="ES208" s="50"/>
      <c r="ET208" s="50"/>
      <c r="EU208" s="50"/>
      <c r="EV208" s="50"/>
      <c r="EW208" s="50"/>
      <c r="EX208" s="50"/>
      <c r="EY208" s="50"/>
      <c r="EZ208" s="50"/>
      <c r="FA208" s="50"/>
      <c r="FB208" s="50"/>
      <c r="FC208" s="50"/>
      <c r="FD208" s="50"/>
      <c r="FE208" s="50"/>
      <c r="FF208" s="50"/>
      <c r="FG208" s="50"/>
      <c r="FH208" s="50"/>
      <c r="FI208" s="50"/>
      <c r="FJ208" s="50"/>
      <c r="FK208" s="50"/>
      <c r="FL208" s="50"/>
      <c r="FM208" s="50"/>
      <c r="FN208" s="50"/>
      <c r="FO208" s="50"/>
      <c r="FP208" s="50"/>
      <c r="FQ208" s="50"/>
      <c r="FR208" s="50"/>
      <c r="FS208" s="50"/>
      <c r="FT208" s="50"/>
      <c r="FU208" s="50"/>
      <c r="FV208" s="50"/>
      <c r="FW208" s="50"/>
      <c r="FX208" s="50"/>
      <c r="FY208" s="50"/>
      <c r="FZ208" s="50"/>
      <c r="GA208" s="50"/>
      <c r="GB208" s="50"/>
      <c r="GC208" s="50"/>
      <c r="GD208" s="50"/>
      <c r="GE208" s="50"/>
      <c r="GF208" s="50"/>
      <c r="GG208" s="50"/>
      <c r="GH208" s="50"/>
      <c r="GI208" s="50"/>
      <c r="GJ208" s="50"/>
      <c r="GK208" s="50"/>
      <c r="GL208" s="50"/>
      <c r="GM208" s="50"/>
      <c r="GN208" s="50"/>
      <c r="GO208" s="50"/>
      <c r="GP208" s="50"/>
      <c r="GQ208" s="50"/>
      <c r="GR208" s="50"/>
      <c r="GS208" s="50"/>
      <c r="GT208" s="50"/>
      <c r="GU208" s="50"/>
      <c r="GV208" s="50"/>
      <c r="GW208" s="50"/>
      <c r="GX208" s="50"/>
      <c r="GY208" s="50"/>
      <c r="GZ208" s="50"/>
      <c r="HA208" s="50"/>
      <c r="HB208" s="50"/>
      <c r="HC208" s="50"/>
      <c r="HD208" s="50"/>
      <c r="HE208" s="50"/>
      <c r="HF208" s="50"/>
      <c r="HG208" s="50"/>
      <c r="HH208" s="50"/>
      <c r="HI208" s="50"/>
      <c r="HJ208" s="50"/>
      <c r="HK208" s="50"/>
      <c r="HL208" s="50"/>
      <c r="HM208" s="50"/>
      <c r="HN208" s="50"/>
      <c r="HO208" s="50"/>
      <c r="HP208" s="50"/>
      <c r="HQ208" s="50"/>
      <c r="HR208" s="50"/>
      <c r="HS208" s="50"/>
      <c r="HT208" s="50"/>
      <c r="HU208" s="50"/>
      <c r="HV208" s="50"/>
      <c r="HW208" s="50"/>
      <c r="HX208" s="50"/>
      <c r="HY208" s="50"/>
      <c r="HZ208" s="50"/>
      <c r="IA208" s="50"/>
      <c r="IB208" s="50"/>
      <c r="IC208" s="50"/>
      <c r="ID208" s="50"/>
      <c r="IE208" s="50"/>
      <c r="IF208" s="50"/>
      <c r="IG208" s="50"/>
      <c r="IH208" s="50"/>
      <c r="II208" s="50"/>
      <c r="IJ208" s="50"/>
      <c r="IK208" s="50"/>
      <c r="IL208" s="50"/>
      <c r="IM208" s="50"/>
      <c r="IN208" s="50"/>
      <c r="IO208" s="50"/>
      <c r="IP208" s="50"/>
      <c r="IQ208" s="50"/>
      <c r="IR208" s="50"/>
      <c r="IS208" s="50"/>
      <c r="IT208" s="50"/>
      <c r="IU208" s="50"/>
      <c r="IV208" s="50"/>
      <c r="IW208" s="50"/>
      <c r="IX208" s="50"/>
      <c r="IY208" s="50"/>
      <c r="IZ208" s="50"/>
      <c r="JA208" s="50"/>
      <c r="JB208" s="50"/>
      <c r="JC208" s="50"/>
      <c r="JD208" s="50"/>
      <c r="JE208" s="50"/>
      <c r="JF208" s="50"/>
      <c r="JG208" s="50"/>
      <c r="JH208" s="50"/>
      <c r="JI208" s="50"/>
      <c r="JJ208" s="50"/>
      <c r="JK208" s="50"/>
      <c r="JL208" s="50"/>
      <c r="JM208" s="50"/>
      <c r="JN208" s="50"/>
      <c r="JO208" s="50"/>
      <c r="JP208" s="50"/>
      <c r="JQ208" s="50"/>
      <c r="JR208" s="50"/>
      <c r="JS208" s="50"/>
      <c r="JT208" s="50"/>
      <c r="JU208" s="50"/>
      <c r="JV208" s="50"/>
      <c r="JW208" s="50"/>
      <c r="JX208" s="50"/>
      <c r="JY208" s="50"/>
      <c r="JZ208" s="50"/>
      <c r="KA208" s="50"/>
      <c r="KB208" s="50"/>
      <c r="KC208" s="50"/>
      <c r="KD208" s="50"/>
      <c r="KE208" s="50"/>
      <c r="KF208" s="50"/>
      <c r="KG208" s="50"/>
      <c r="KH208" s="50"/>
      <c r="KI208" s="50"/>
      <c r="KJ208" s="50"/>
      <c r="KK208" s="50"/>
      <c r="KL208" s="50"/>
      <c r="KM208" s="50"/>
      <c r="KN208" s="50"/>
      <c r="KO208" s="50"/>
      <c r="KP208" s="50"/>
      <c r="KQ208" s="50"/>
      <c r="KR208" s="50"/>
      <c r="KS208" s="50"/>
      <c r="KT208" s="50"/>
      <c r="KU208" s="50"/>
      <c r="KV208" s="50"/>
      <c r="KW208" s="50"/>
      <c r="KX208" s="50"/>
      <c r="KY208" s="50"/>
      <c r="KZ208" s="50"/>
      <c r="LA208" s="50"/>
      <c r="LB208" s="50"/>
      <c r="LC208" s="50"/>
      <c r="LD208" s="50"/>
      <c r="LE208" s="50"/>
      <c r="LF208" s="50"/>
      <c r="LG208" s="50"/>
      <c r="LH208" s="50"/>
      <c r="LI208" s="50"/>
      <c r="LJ208" s="50"/>
      <c r="LK208" s="50"/>
      <c r="LL208" s="50"/>
      <c r="LM208" s="50"/>
      <c r="LN208" s="50"/>
      <c r="LO208" s="50"/>
      <c r="LP208" s="50"/>
      <c r="LQ208" s="50"/>
      <c r="LR208" s="50"/>
      <c r="LS208" s="50"/>
      <c r="LT208" s="50"/>
      <c r="LU208" s="50"/>
      <c r="LV208" s="50"/>
      <c r="LW208" s="50"/>
      <c r="LX208" s="50"/>
      <c r="LY208" s="50"/>
      <c r="LZ208" s="50"/>
      <c r="MA208" s="50"/>
      <c r="MB208" s="50"/>
      <c r="MC208" s="50"/>
      <c r="MD208" s="50"/>
      <c r="ME208" s="50"/>
      <c r="MF208" s="50"/>
      <c r="MG208" s="50"/>
      <c r="MH208" s="50"/>
      <c r="MI208" s="50"/>
      <c r="MJ208" s="50"/>
      <c r="MK208" s="50"/>
      <c r="ML208" s="50"/>
      <c r="MM208" s="50"/>
      <c r="MN208" s="50"/>
      <c r="MO208" s="50"/>
      <c r="MP208" s="50"/>
      <c r="MQ208" s="50"/>
      <c r="MR208" s="50"/>
      <c r="MS208" s="50"/>
      <c r="MT208" s="50"/>
      <c r="MU208" s="50"/>
      <c r="MV208" s="50"/>
      <c r="MW208" s="50"/>
      <c r="MX208" s="50"/>
      <c r="MY208" s="50"/>
      <c r="MZ208" s="50"/>
      <c r="NA208" s="50"/>
      <c r="NB208" s="50"/>
      <c r="NC208" s="50"/>
      <c r="ND208" s="50"/>
      <c r="NE208" s="50"/>
      <c r="NF208" s="50"/>
      <c r="NG208" s="50"/>
      <c r="NH208" s="50"/>
      <c r="NI208" s="50"/>
      <c r="NJ208" s="50"/>
      <c r="NK208" s="50"/>
      <c r="NL208" s="50"/>
      <c r="NM208" s="50"/>
      <c r="NN208" s="50"/>
      <c r="NO208" s="50"/>
      <c r="NP208" s="50"/>
      <c r="NQ208" s="50"/>
      <c r="NR208" s="50"/>
      <c r="NS208" s="50"/>
      <c r="NT208" s="50"/>
      <c r="NU208" s="50"/>
      <c r="NV208" s="50"/>
      <c r="NW208" s="50"/>
      <c r="NX208" s="50"/>
      <c r="NY208" s="50"/>
      <c r="NZ208" s="50"/>
      <c r="OA208" s="50"/>
      <c r="OB208" s="50"/>
      <c r="OC208" s="50"/>
      <c r="OD208" s="50"/>
      <c r="OE208" s="50"/>
      <c r="OF208" s="50"/>
      <c r="OG208" s="50"/>
      <c r="OH208" s="50"/>
      <c r="OI208" s="50"/>
      <c r="OJ208" s="50"/>
      <c r="OK208" s="50"/>
      <c r="OL208" s="50"/>
      <c r="OM208" s="50"/>
      <c r="ON208" s="50"/>
      <c r="OO208" s="50"/>
      <c r="OP208" s="50"/>
      <c r="OQ208" s="50"/>
      <c r="OR208" s="50"/>
      <c r="OS208" s="50"/>
      <c r="OT208" s="50"/>
      <c r="OU208" s="50"/>
      <c r="OV208" s="50"/>
      <c r="OW208" s="50"/>
      <c r="OX208" s="50"/>
      <c r="OY208" s="50"/>
      <c r="OZ208" s="50"/>
      <c r="PA208" s="50"/>
      <c r="PB208" s="50"/>
      <c r="PC208" s="50"/>
      <c r="PD208" s="50"/>
      <c r="PE208" s="50"/>
      <c r="PF208" s="50"/>
      <c r="PG208" s="50"/>
      <c r="PH208" s="50"/>
      <c r="PI208" s="50"/>
      <c r="PJ208" s="50"/>
      <c r="PK208" s="50"/>
      <c r="PL208" s="50"/>
      <c r="PM208" s="50"/>
      <c r="PN208" s="50"/>
      <c r="PO208" s="50"/>
      <c r="PP208" s="50"/>
      <c r="PQ208" s="50"/>
      <c r="PR208" s="50"/>
      <c r="PS208" s="50"/>
      <c r="PT208" s="50"/>
      <c r="PU208" s="50"/>
      <c r="PV208" s="50"/>
      <c r="PW208" s="50"/>
      <c r="PX208" s="50"/>
      <c r="PY208" s="50"/>
      <c r="PZ208" s="50"/>
      <c r="QA208" s="50"/>
      <c r="QB208" s="50"/>
      <c r="QC208" s="50"/>
      <c r="QD208" s="50"/>
      <c r="QE208" s="50"/>
      <c r="QF208" s="50"/>
      <c r="QG208" s="50"/>
      <c r="QH208" s="50"/>
      <c r="QI208" s="50"/>
      <c r="QJ208" s="50"/>
      <c r="QK208" s="50"/>
      <c r="QL208" s="50"/>
      <c r="QM208" s="50"/>
      <c r="QN208" s="50"/>
      <c r="QO208" s="50"/>
      <c r="QP208" s="50"/>
      <c r="QQ208" s="50"/>
      <c r="QR208" s="50"/>
      <c r="QS208" s="50"/>
      <c r="QT208" s="50"/>
      <c r="QU208" s="50"/>
      <c r="QV208" s="50"/>
      <c r="QW208" s="50"/>
      <c r="QX208" s="50"/>
      <c r="QY208" s="50"/>
      <c r="QZ208" s="50"/>
      <c r="RA208" s="50"/>
      <c r="RB208" s="50"/>
      <c r="RC208" s="50"/>
      <c r="RD208" s="50"/>
      <c r="RE208" s="50"/>
      <c r="RF208" s="50"/>
      <c r="RG208" s="50"/>
      <c r="RH208" s="50"/>
      <c r="RI208" s="50"/>
      <c r="RJ208" s="50"/>
      <c r="RK208" s="50"/>
      <c r="RL208" s="50"/>
      <c r="RM208" s="50"/>
      <c r="RN208" s="50"/>
      <c r="RO208" s="50"/>
      <c r="RP208" s="50"/>
      <c r="RQ208" s="50"/>
      <c r="RR208" s="50"/>
      <c r="RS208" s="50"/>
      <c r="RT208" s="50"/>
      <c r="RU208" s="50"/>
      <c r="RV208" s="50"/>
      <c r="RW208" s="50"/>
      <c r="RX208" s="50"/>
      <c r="RY208" s="50"/>
      <c r="RZ208" s="50"/>
      <c r="SA208" s="50"/>
      <c r="SB208" s="50"/>
      <c r="SC208" s="50"/>
      <c r="SD208" s="50"/>
      <c r="SE208" s="50"/>
      <c r="SF208" s="50"/>
      <c r="SG208" s="50"/>
      <c r="SH208" s="50"/>
      <c r="SI208" s="50"/>
      <c r="SJ208" s="50"/>
      <c r="SK208" s="50"/>
      <c r="SL208" s="50"/>
      <c r="SM208" s="50"/>
      <c r="SN208" s="50"/>
      <c r="SO208" s="50"/>
      <c r="SP208" s="50"/>
      <c r="SQ208" s="50"/>
      <c r="SR208" s="50"/>
      <c r="SS208" s="50"/>
      <c r="ST208" s="50"/>
      <c r="SU208" s="50"/>
      <c r="SV208" s="50"/>
      <c r="SW208" s="50"/>
      <c r="SX208" s="50"/>
      <c r="SY208" s="50"/>
      <c r="SZ208" s="50"/>
      <c r="TA208" s="50"/>
      <c r="TB208" s="50"/>
      <c r="TC208" s="50"/>
      <c r="TD208" s="50"/>
      <c r="TE208" s="50"/>
      <c r="TF208" s="50"/>
      <c r="TG208" s="50"/>
      <c r="TH208" s="50"/>
      <c r="TI208" s="50"/>
      <c r="TJ208" s="50"/>
      <c r="TK208" s="50"/>
      <c r="TL208" s="50"/>
      <c r="TM208" s="50"/>
      <c r="TN208" s="50"/>
      <c r="TO208" s="50"/>
      <c r="TP208" s="50"/>
      <c r="TQ208" s="50"/>
      <c r="TR208" s="50"/>
      <c r="TS208" s="50"/>
      <c r="TT208" s="50"/>
      <c r="TU208" s="50"/>
      <c r="TV208" s="50"/>
      <c r="TW208" s="50"/>
      <c r="TX208" s="50"/>
      <c r="TY208" s="50"/>
      <c r="TZ208" s="50"/>
      <c r="UA208" s="50"/>
      <c r="UB208" s="50"/>
      <c r="UC208" s="50"/>
      <c r="UD208" s="50"/>
      <c r="UE208" s="50"/>
      <c r="UF208" s="50"/>
      <c r="UG208" s="50"/>
      <c r="UH208" s="50"/>
      <c r="UI208" s="50"/>
      <c r="UJ208" s="50"/>
      <c r="UK208" s="50"/>
      <c r="UL208" s="50"/>
      <c r="UM208" s="50"/>
      <c r="UN208" s="50"/>
      <c r="UO208" s="50"/>
      <c r="UP208" s="50"/>
      <c r="UQ208" s="50"/>
      <c r="UR208" s="50"/>
      <c r="US208" s="50"/>
      <c r="UT208" s="50"/>
      <c r="UU208" s="50"/>
      <c r="UV208" s="50"/>
      <c r="UW208" s="50"/>
      <c r="UX208" s="50"/>
      <c r="UY208" s="50"/>
      <c r="UZ208" s="50"/>
      <c r="VA208" s="50"/>
      <c r="VB208" s="50"/>
      <c r="VC208" s="50"/>
      <c r="VD208" s="50"/>
      <c r="VE208" s="50"/>
      <c r="VF208" s="50"/>
      <c r="VG208" s="50"/>
      <c r="VH208" s="50"/>
      <c r="VI208" s="50"/>
      <c r="VJ208" s="50"/>
      <c r="VK208" s="50"/>
      <c r="VL208" s="50"/>
      <c r="VM208" s="50"/>
      <c r="VN208" s="50"/>
      <c r="VO208" s="50"/>
      <c r="VP208" s="50"/>
      <c r="VQ208" s="50"/>
      <c r="VR208" s="50"/>
      <c r="VS208" s="50"/>
      <c r="VT208" s="50"/>
      <c r="VU208" s="50"/>
      <c r="VV208" s="50"/>
      <c r="VW208" s="50"/>
      <c r="VX208" s="50"/>
      <c r="VY208" s="50"/>
      <c r="VZ208" s="50"/>
      <c r="WA208" s="50"/>
      <c r="WB208" s="50"/>
      <c r="WC208" s="50"/>
      <c r="WD208" s="50"/>
      <c r="WE208" s="50"/>
      <c r="WF208" s="50"/>
      <c r="WG208" s="50"/>
      <c r="WH208" s="50"/>
      <c r="WI208" s="50"/>
      <c r="WJ208" s="50"/>
      <c r="WK208" s="50"/>
      <c r="WL208" s="50"/>
      <c r="WM208" s="50"/>
      <c r="WN208" s="50"/>
      <c r="WO208" s="50"/>
      <c r="WP208" s="50"/>
      <c r="WQ208" s="50"/>
      <c r="WR208" s="50"/>
      <c r="WS208" s="50"/>
      <c r="WT208" s="50"/>
      <c r="WU208" s="50"/>
      <c r="WV208" s="50"/>
      <c r="WW208" s="50"/>
      <c r="WX208" s="50"/>
      <c r="WY208" s="50"/>
      <c r="WZ208" s="50"/>
      <c r="XA208" s="50"/>
      <c r="XB208" s="50"/>
      <c r="XC208" s="50"/>
      <c r="XD208" s="50"/>
      <c r="XE208" s="50"/>
      <c r="XF208" s="50"/>
      <c r="XG208" s="50"/>
      <c r="XH208" s="50"/>
      <c r="XI208" s="50"/>
      <c r="XJ208" s="50"/>
      <c r="XK208" s="50"/>
      <c r="XL208" s="50"/>
      <c r="XM208" s="50"/>
      <c r="XN208" s="50"/>
      <c r="XO208" s="50"/>
      <c r="XP208" s="50"/>
      <c r="XQ208" s="50"/>
      <c r="XR208" s="50"/>
      <c r="XS208" s="50"/>
      <c r="XT208" s="50"/>
      <c r="XU208" s="50"/>
      <c r="XV208" s="50"/>
      <c r="XW208" s="50"/>
      <c r="XX208" s="50"/>
      <c r="XY208" s="50"/>
      <c r="XZ208" s="50"/>
      <c r="YA208" s="50"/>
      <c r="YB208" s="50"/>
      <c r="YC208" s="50"/>
      <c r="YD208" s="50"/>
      <c r="YE208" s="50"/>
      <c r="YF208" s="50"/>
      <c r="YG208" s="50"/>
      <c r="YH208" s="50"/>
      <c r="YI208" s="50"/>
      <c r="YJ208" s="50"/>
      <c r="YK208" s="50"/>
      <c r="YL208" s="50"/>
      <c r="YM208" s="50"/>
      <c r="YN208" s="50"/>
      <c r="YO208" s="50"/>
      <c r="YP208" s="50"/>
      <c r="YQ208" s="50"/>
      <c r="YR208" s="50"/>
      <c r="YS208" s="50"/>
      <c r="YT208" s="50"/>
      <c r="YU208" s="50"/>
      <c r="YV208" s="50"/>
      <c r="YW208" s="50"/>
      <c r="YX208" s="50"/>
      <c r="YY208" s="50"/>
      <c r="YZ208" s="50"/>
      <c r="ZA208" s="50"/>
      <c r="ZB208" s="50"/>
      <c r="ZC208" s="50"/>
      <c r="ZD208" s="50"/>
      <c r="ZE208" s="50"/>
      <c r="ZF208" s="50"/>
      <c r="ZG208" s="50"/>
      <c r="ZH208" s="50"/>
      <c r="ZI208" s="50"/>
      <c r="ZJ208" s="50"/>
      <c r="ZK208" s="50"/>
      <c r="ZL208" s="50"/>
      <c r="ZM208" s="50"/>
      <c r="ZN208" s="50"/>
      <c r="ZO208" s="50"/>
      <c r="ZP208" s="50"/>
      <c r="ZQ208" s="50"/>
      <c r="ZR208" s="50"/>
      <c r="ZS208" s="50"/>
      <c r="ZT208" s="50"/>
      <c r="ZU208" s="50"/>
      <c r="ZV208" s="50"/>
      <c r="ZW208" s="50"/>
      <c r="ZX208" s="50"/>
      <c r="ZY208" s="50"/>
      <c r="ZZ208" s="50"/>
      <c r="AAA208" s="50"/>
      <c r="AAB208" s="50"/>
      <c r="AAC208" s="50"/>
      <c r="AAD208" s="50"/>
      <c r="AAE208" s="50"/>
      <c r="AAF208" s="50"/>
      <c r="AAG208" s="50"/>
      <c r="AAH208" s="50"/>
      <c r="AAI208" s="50"/>
      <c r="AAJ208" s="50"/>
      <c r="AAK208" s="50"/>
      <c r="AAL208" s="50"/>
      <c r="AAM208" s="50"/>
      <c r="AAN208" s="50"/>
      <c r="AAO208" s="50"/>
      <c r="AAP208" s="50"/>
      <c r="AAQ208" s="50"/>
      <c r="AAR208" s="50"/>
      <c r="AAS208" s="50"/>
      <c r="AAT208" s="50"/>
      <c r="AAU208" s="50"/>
      <c r="AAV208" s="50"/>
      <c r="AAW208" s="50"/>
      <c r="AAX208" s="50"/>
      <c r="AAY208" s="50"/>
      <c r="AAZ208" s="50"/>
      <c r="ABA208" s="50"/>
      <c r="ABB208" s="50"/>
    </row>
    <row r="209" spans="1:730" s="50" customFormat="1" ht="76.5" customHeight="1" x14ac:dyDescent="0.2">
      <c r="A209" s="39" t="s">
        <v>230</v>
      </c>
      <c r="B209" s="39" t="s">
        <v>231</v>
      </c>
      <c r="C209" s="11">
        <v>124</v>
      </c>
      <c r="D209" s="11"/>
      <c r="E209" s="11">
        <v>124</v>
      </c>
      <c r="F209" s="11"/>
      <c r="G209" s="11">
        <v>124</v>
      </c>
      <c r="H209" s="11"/>
      <c r="I209" s="11"/>
      <c r="J209" s="22"/>
      <c r="K209" s="22"/>
      <c r="L209" s="22"/>
      <c r="M209" s="22"/>
      <c r="N209" s="22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 spans="1:730" s="50" customFormat="1" ht="69" customHeight="1" x14ac:dyDescent="0.2">
      <c r="A210" s="39" t="s">
        <v>219</v>
      </c>
      <c r="B210" s="129" t="s">
        <v>220</v>
      </c>
      <c r="C210" s="11"/>
      <c r="D210" s="11">
        <v>0.1</v>
      </c>
      <c r="E210" s="11"/>
      <c r="F210" s="11">
        <v>0.1</v>
      </c>
      <c r="G210" s="11"/>
      <c r="H210" s="21">
        <v>3.5000000000000003E-2</v>
      </c>
      <c r="I210" s="39" t="s">
        <v>232</v>
      </c>
      <c r="J210" s="22" t="s">
        <v>142</v>
      </c>
      <c r="K210" s="22"/>
      <c r="L210" s="22">
        <v>3</v>
      </c>
      <c r="M210" s="22"/>
      <c r="N210" s="22">
        <v>3</v>
      </c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 spans="1:730" s="50" customFormat="1" ht="52.5" customHeight="1" x14ac:dyDescent="0.2">
      <c r="A211" s="39" t="s">
        <v>221</v>
      </c>
      <c r="B211" s="129" t="s">
        <v>220</v>
      </c>
      <c r="C211" s="11"/>
      <c r="D211" s="11">
        <v>5</v>
      </c>
      <c r="E211" s="11"/>
      <c r="F211" s="11">
        <v>5</v>
      </c>
      <c r="G211" s="11"/>
      <c r="H211" s="21"/>
      <c r="I211" s="11"/>
      <c r="J211" s="22"/>
      <c r="K211" s="22"/>
      <c r="L211" s="22"/>
      <c r="M211" s="22"/>
      <c r="N211" s="22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 spans="1:730" s="50" customFormat="1" ht="52.5" customHeight="1" x14ac:dyDescent="0.2">
      <c r="A212" s="39" t="s">
        <v>222</v>
      </c>
      <c r="B212" s="129" t="s">
        <v>220</v>
      </c>
      <c r="C212" s="11"/>
      <c r="D212" s="11">
        <v>5</v>
      </c>
      <c r="E212" s="11"/>
      <c r="F212" s="11">
        <v>5</v>
      </c>
      <c r="G212" s="11"/>
      <c r="H212" s="21"/>
      <c r="I212" s="11"/>
      <c r="J212" s="22"/>
      <c r="K212" s="22"/>
      <c r="L212" s="22"/>
      <c r="M212" s="22"/>
      <c r="N212" s="22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 spans="1:730" s="50" customFormat="1" ht="48.75" customHeight="1" x14ac:dyDescent="0.2">
      <c r="A213" s="39" t="s">
        <v>223</v>
      </c>
      <c r="B213" s="129" t="s">
        <v>220</v>
      </c>
      <c r="C213" s="11"/>
      <c r="D213" s="11">
        <v>0.28999999999999998</v>
      </c>
      <c r="E213" s="11"/>
      <c r="F213" s="11">
        <v>0.28999999999999998</v>
      </c>
      <c r="G213" s="11"/>
      <c r="H213" s="11">
        <v>0.38300000000000001</v>
      </c>
      <c r="I213" s="11" t="s">
        <v>233</v>
      </c>
      <c r="J213" s="22" t="s">
        <v>142</v>
      </c>
      <c r="K213" s="22"/>
      <c r="L213" s="22">
        <v>8</v>
      </c>
      <c r="M213" s="22"/>
      <c r="N213" s="22">
        <v>8</v>
      </c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 spans="1:730" s="50" customFormat="1" ht="12.75" customHeight="1" x14ac:dyDescent="0.2">
      <c r="A214" s="16" t="s">
        <v>24</v>
      </c>
      <c r="B214" s="16"/>
      <c r="C214" s="78">
        <f>C209+C210+C211+C212+C213</f>
        <v>124</v>
      </c>
      <c r="D214" s="78">
        <f t="shared" ref="D214:H214" si="48">D209+D210+D211+D212+D213</f>
        <v>10.389999999999999</v>
      </c>
      <c r="E214" s="78">
        <f t="shared" si="48"/>
        <v>124</v>
      </c>
      <c r="F214" s="78">
        <f t="shared" si="48"/>
        <v>10.389999999999999</v>
      </c>
      <c r="G214" s="78">
        <f t="shared" si="48"/>
        <v>124</v>
      </c>
      <c r="H214" s="78">
        <f t="shared" si="48"/>
        <v>0.41800000000000004</v>
      </c>
      <c r="I214" s="78"/>
      <c r="J214" s="16"/>
      <c r="K214" s="16"/>
      <c r="L214" s="16"/>
      <c r="M214" s="16"/>
      <c r="N214" s="16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 spans="1:730" x14ac:dyDescent="0.2">
      <c r="A215" s="25" t="s">
        <v>38</v>
      </c>
      <c r="B215" s="25"/>
      <c r="C215" s="51">
        <f>C214</f>
        <v>124</v>
      </c>
      <c r="D215" s="51">
        <f t="shared" ref="D215:H215" si="49">D214</f>
        <v>10.389999999999999</v>
      </c>
      <c r="E215" s="51">
        <f t="shared" si="49"/>
        <v>124</v>
      </c>
      <c r="F215" s="51">
        <f t="shared" si="49"/>
        <v>10.389999999999999</v>
      </c>
      <c r="G215" s="51">
        <f t="shared" si="49"/>
        <v>124</v>
      </c>
      <c r="H215" s="51">
        <f t="shared" si="49"/>
        <v>0.41800000000000004</v>
      </c>
      <c r="I215" s="75"/>
      <c r="J215" s="37"/>
      <c r="K215" s="37"/>
      <c r="L215" s="37"/>
      <c r="M215" s="37"/>
      <c r="N215" s="37"/>
      <c r="AB215" s="50"/>
      <c r="AC215" s="50"/>
      <c r="AD215" s="50"/>
      <c r="AE215" s="50"/>
      <c r="AF215" s="50"/>
      <c r="AG215" s="50"/>
      <c r="AH215" s="50"/>
      <c r="AI215" s="50"/>
      <c r="AJ215" s="50"/>
      <c r="AK215" s="50"/>
      <c r="AL215" s="50"/>
      <c r="AM215" s="50"/>
      <c r="AN215" s="50"/>
      <c r="AO215" s="50"/>
      <c r="AP215" s="50"/>
      <c r="AQ215" s="50"/>
      <c r="AR215" s="50"/>
      <c r="AS215" s="50"/>
      <c r="AT215" s="50"/>
      <c r="AU215" s="50"/>
      <c r="AV215" s="50"/>
      <c r="AW215" s="50"/>
      <c r="AX215" s="50"/>
      <c r="AY215" s="50"/>
      <c r="AZ215" s="50"/>
      <c r="BA215" s="50"/>
      <c r="BB215" s="50"/>
      <c r="BC215" s="50"/>
      <c r="BD215" s="50"/>
      <c r="BE215" s="50"/>
      <c r="BF215" s="50"/>
      <c r="BG215" s="50"/>
      <c r="BH215" s="50"/>
      <c r="BI215" s="50"/>
      <c r="BJ215" s="50"/>
      <c r="BK215" s="50"/>
      <c r="BL215" s="50"/>
      <c r="BM215" s="50"/>
      <c r="BN215" s="50"/>
      <c r="BO215" s="50"/>
      <c r="BP215" s="50"/>
      <c r="BQ215" s="50"/>
      <c r="BR215" s="50"/>
      <c r="BS215" s="50"/>
      <c r="BT215" s="50"/>
      <c r="BU215" s="50"/>
      <c r="BV215" s="50"/>
      <c r="BW215" s="50"/>
      <c r="BX215" s="50"/>
      <c r="BY215" s="50"/>
      <c r="BZ215" s="50"/>
      <c r="CA215" s="50"/>
      <c r="CB215" s="50"/>
      <c r="CC215" s="50"/>
      <c r="CD215" s="50"/>
      <c r="CE215" s="50"/>
      <c r="CF215" s="50"/>
      <c r="CG215" s="50"/>
      <c r="CH215" s="50"/>
      <c r="CI215" s="50"/>
      <c r="CJ215" s="50"/>
      <c r="CK215" s="50"/>
      <c r="CL215" s="50"/>
      <c r="CM215" s="50"/>
      <c r="CN215" s="50"/>
      <c r="CO215" s="50"/>
      <c r="CP215" s="50"/>
      <c r="CQ215" s="50"/>
      <c r="CR215" s="50"/>
      <c r="CS215" s="50"/>
      <c r="CT215" s="50"/>
      <c r="CU215" s="50"/>
      <c r="CV215" s="50"/>
      <c r="CW215" s="50"/>
      <c r="CX215" s="50"/>
      <c r="CY215" s="50"/>
      <c r="CZ215" s="50"/>
      <c r="DA215" s="50"/>
      <c r="DB215" s="50"/>
      <c r="DC215" s="50"/>
      <c r="DD215" s="50"/>
      <c r="DE215" s="50"/>
      <c r="DF215" s="50"/>
      <c r="DG215" s="50"/>
      <c r="DH215" s="50"/>
      <c r="DI215" s="50"/>
      <c r="DJ215" s="50"/>
      <c r="DK215" s="50"/>
      <c r="DL215" s="50"/>
      <c r="DM215" s="50"/>
      <c r="DN215" s="50"/>
      <c r="DO215" s="50"/>
      <c r="DP215" s="50"/>
      <c r="DQ215" s="50"/>
      <c r="DR215" s="50"/>
      <c r="DS215" s="50"/>
      <c r="DT215" s="50"/>
      <c r="DU215" s="50"/>
      <c r="DV215" s="50"/>
      <c r="DW215" s="50"/>
      <c r="DX215" s="50"/>
      <c r="DY215" s="50"/>
      <c r="DZ215" s="50"/>
      <c r="EA215" s="50"/>
      <c r="EB215" s="50"/>
      <c r="EC215" s="50"/>
      <c r="ED215" s="50"/>
      <c r="EE215" s="50"/>
      <c r="EF215" s="50"/>
      <c r="EG215" s="50"/>
      <c r="EH215" s="50"/>
      <c r="EI215" s="50"/>
      <c r="EJ215" s="50"/>
      <c r="EK215" s="50"/>
      <c r="EL215" s="50"/>
      <c r="EM215" s="50"/>
      <c r="EN215" s="50"/>
      <c r="EO215" s="50"/>
      <c r="EP215" s="50"/>
      <c r="EQ215" s="50"/>
      <c r="ER215" s="50"/>
      <c r="ES215" s="50"/>
      <c r="ET215" s="50"/>
      <c r="EU215" s="50"/>
      <c r="EV215" s="50"/>
      <c r="EW215" s="50"/>
      <c r="EX215" s="50"/>
      <c r="EY215" s="50"/>
      <c r="EZ215" s="50"/>
      <c r="FA215" s="50"/>
      <c r="FB215" s="50"/>
      <c r="FC215" s="50"/>
      <c r="FD215" s="50"/>
      <c r="FE215" s="50"/>
      <c r="FF215" s="50"/>
      <c r="FG215" s="50"/>
      <c r="FH215" s="50"/>
      <c r="FI215" s="50"/>
      <c r="FJ215" s="50"/>
      <c r="FK215" s="50"/>
      <c r="FL215" s="50"/>
      <c r="FM215" s="50"/>
      <c r="FN215" s="50"/>
      <c r="FO215" s="50"/>
      <c r="FP215" s="50"/>
      <c r="FQ215" s="50"/>
      <c r="FR215" s="50"/>
      <c r="FS215" s="50"/>
      <c r="FT215" s="50"/>
      <c r="FU215" s="50"/>
      <c r="FV215" s="50"/>
      <c r="FW215" s="50"/>
      <c r="FX215" s="50"/>
      <c r="FY215" s="50"/>
      <c r="FZ215" s="50"/>
      <c r="GA215" s="50"/>
      <c r="GB215" s="50"/>
      <c r="GC215" s="50"/>
      <c r="GD215" s="50"/>
      <c r="GE215" s="50"/>
      <c r="GF215" s="50"/>
      <c r="GG215" s="50"/>
      <c r="GH215" s="50"/>
      <c r="GI215" s="50"/>
      <c r="GJ215" s="50"/>
      <c r="GK215" s="50"/>
      <c r="GL215" s="50"/>
      <c r="GM215" s="50"/>
      <c r="GN215" s="50"/>
      <c r="GO215" s="50"/>
      <c r="GP215" s="50"/>
      <c r="GQ215" s="50"/>
      <c r="GR215" s="50"/>
      <c r="GS215" s="50"/>
      <c r="GT215" s="50"/>
      <c r="GU215" s="50"/>
      <c r="GV215" s="50"/>
      <c r="GW215" s="50"/>
      <c r="GX215" s="50"/>
      <c r="GY215" s="50"/>
      <c r="GZ215" s="50"/>
      <c r="HA215" s="50"/>
      <c r="HB215" s="50"/>
      <c r="HC215" s="50"/>
      <c r="HD215" s="50"/>
      <c r="HE215" s="50"/>
      <c r="HF215" s="50"/>
      <c r="HG215" s="50"/>
      <c r="HH215" s="50"/>
      <c r="HI215" s="50"/>
      <c r="HJ215" s="50"/>
      <c r="HK215" s="50"/>
      <c r="HL215" s="50"/>
      <c r="HM215" s="50"/>
      <c r="HN215" s="50"/>
      <c r="HO215" s="50"/>
      <c r="HP215" s="50"/>
      <c r="HQ215" s="50"/>
      <c r="HR215" s="50"/>
      <c r="HS215" s="50"/>
      <c r="HT215" s="50"/>
      <c r="HU215" s="50"/>
      <c r="HV215" s="50"/>
      <c r="HW215" s="50"/>
      <c r="HX215" s="50"/>
      <c r="HY215" s="50"/>
      <c r="HZ215" s="50"/>
      <c r="IA215" s="50"/>
      <c r="IB215" s="50"/>
      <c r="IC215" s="50"/>
      <c r="ID215" s="50"/>
      <c r="IE215" s="50"/>
      <c r="IF215" s="50"/>
      <c r="IG215" s="50"/>
      <c r="IH215" s="50"/>
      <c r="II215" s="50"/>
      <c r="IJ215" s="50"/>
      <c r="IK215" s="50"/>
      <c r="IL215" s="50"/>
      <c r="IM215" s="50"/>
      <c r="IN215" s="50"/>
      <c r="IO215" s="50"/>
      <c r="IP215" s="50"/>
      <c r="IQ215" s="50"/>
      <c r="IR215" s="50"/>
      <c r="IS215" s="50"/>
      <c r="IT215" s="50"/>
      <c r="IU215" s="50"/>
      <c r="IV215" s="50"/>
      <c r="IW215" s="50"/>
      <c r="IX215" s="50"/>
      <c r="IY215" s="50"/>
      <c r="IZ215" s="50"/>
      <c r="JA215" s="50"/>
      <c r="JB215" s="50"/>
      <c r="JC215" s="50"/>
      <c r="JD215" s="50"/>
      <c r="JE215" s="50"/>
      <c r="JF215" s="50"/>
      <c r="JG215" s="50"/>
      <c r="JH215" s="50"/>
      <c r="JI215" s="50"/>
      <c r="JJ215" s="50"/>
      <c r="JK215" s="50"/>
      <c r="JL215" s="50"/>
      <c r="JM215" s="50"/>
      <c r="JN215" s="50"/>
      <c r="JO215" s="50"/>
      <c r="JP215" s="50"/>
      <c r="JQ215" s="50"/>
      <c r="JR215" s="50"/>
      <c r="JS215" s="50"/>
      <c r="JT215" s="50"/>
      <c r="JU215" s="50"/>
      <c r="JV215" s="50"/>
      <c r="JW215" s="50"/>
      <c r="JX215" s="50"/>
      <c r="JY215" s="50"/>
      <c r="JZ215" s="50"/>
      <c r="KA215" s="50"/>
      <c r="KB215" s="50"/>
      <c r="KC215" s="50"/>
      <c r="KD215" s="50"/>
      <c r="KE215" s="50"/>
      <c r="KF215" s="50"/>
      <c r="KG215" s="50"/>
      <c r="KH215" s="50"/>
      <c r="KI215" s="50"/>
      <c r="KJ215" s="50"/>
      <c r="KK215" s="50"/>
      <c r="KL215" s="50"/>
      <c r="KM215" s="50"/>
      <c r="KN215" s="50"/>
      <c r="KO215" s="50"/>
      <c r="KP215" s="50"/>
      <c r="KQ215" s="50"/>
      <c r="KR215" s="50"/>
      <c r="KS215" s="50"/>
      <c r="KT215" s="50"/>
      <c r="KU215" s="50"/>
      <c r="KV215" s="50"/>
      <c r="KW215" s="50"/>
      <c r="KX215" s="50"/>
      <c r="KY215" s="50"/>
      <c r="KZ215" s="50"/>
      <c r="LA215" s="50"/>
      <c r="LB215" s="50"/>
      <c r="LC215" s="50"/>
      <c r="LD215" s="50"/>
      <c r="LE215" s="50"/>
      <c r="LF215" s="50"/>
      <c r="LG215" s="50"/>
      <c r="LH215" s="50"/>
      <c r="LI215" s="50"/>
      <c r="LJ215" s="50"/>
      <c r="LK215" s="50"/>
      <c r="LL215" s="50"/>
      <c r="LM215" s="50"/>
      <c r="LN215" s="50"/>
      <c r="LO215" s="50"/>
      <c r="LP215" s="50"/>
      <c r="LQ215" s="50"/>
      <c r="LR215" s="50"/>
      <c r="LS215" s="50"/>
      <c r="LT215" s="50"/>
      <c r="LU215" s="50"/>
      <c r="LV215" s="50"/>
      <c r="LW215" s="50"/>
      <c r="LX215" s="50"/>
      <c r="LY215" s="50"/>
      <c r="LZ215" s="50"/>
      <c r="MA215" s="50"/>
      <c r="MB215" s="50"/>
      <c r="MC215" s="50"/>
      <c r="MD215" s="50"/>
      <c r="ME215" s="50"/>
      <c r="MF215" s="50"/>
      <c r="MG215" s="50"/>
      <c r="MH215" s="50"/>
      <c r="MI215" s="50"/>
      <c r="MJ215" s="50"/>
      <c r="MK215" s="50"/>
      <c r="ML215" s="50"/>
      <c r="MM215" s="50"/>
      <c r="MN215" s="50"/>
      <c r="MO215" s="50"/>
      <c r="MP215" s="50"/>
      <c r="MQ215" s="50"/>
      <c r="MR215" s="50"/>
      <c r="MS215" s="50"/>
      <c r="MT215" s="50"/>
      <c r="MU215" s="50"/>
      <c r="MV215" s="50"/>
      <c r="MW215" s="50"/>
      <c r="MX215" s="50"/>
      <c r="MY215" s="50"/>
      <c r="MZ215" s="50"/>
      <c r="NA215" s="50"/>
      <c r="NB215" s="50"/>
      <c r="NC215" s="50"/>
      <c r="ND215" s="50"/>
      <c r="NE215" s="50"/>
      <c r="NF215" s="50"/>
      <c r="NG215" s="50"/>
      <c r="NH215" s="50"/>
      <c r="NI215" s="50"/>
      <c r="NJ215" s="50"/>
      <c r="NK215" s="50"/>
      <c r="NL215" s="50"/>
      <c r="NM215" s="50"/>
      <c r="NN215" s="50"/>
      <c r="NO215" s="50"/>
      <c r="NP215" s="50"/>
      <c r="NQ215" s="50"/>
      <c r="NR215" s="50"/>
      <c r="NS215" s="50"/>
      <c r="NT215" s="50"/>
      <c r="NU215" s="50"/>
      <c r="NV215" s="50"/>
      <c r="NW215" s="50"/>
      <c r="NX215" s="50"/>
      <c r="NY215" s="50"/>
      <c r="NZ215" s="50"/>
      <c r="OA215" s="50"/>
      <c r="OB215" s="50"/>
      <c r="OC215" s="50"/>
      <c r="OD215" s="50"/>
      <c r="OE215" s="50"/>
      <c r="OF215" s="50"/>
      <c r="OG215" s="50"/>
      <c r="OH215" s="50"/>
      <c r="OI215" s="50"/>
      <c r="OJ215" s="50"/>
      <c r="OK215" s="50"/>
      <c r="OL215" s="50"/>
      <c r="OM215" s="50"/>
      <c r="ON215" s="50"/>
      <c r="OO215" s="50"/>
      <c r="OP215" s="50"/>
      <c r="OQ215" s="50"/>
      <c r="OR215" s="50"/>
      <c r="OS215" s="50"/>
      <c r="OT215" s="50"/>
      <c r="OU215" s="50"/>
      <c r="OV215" s="50"/>
      <c r="OW215" s="50"/>
      <c r="OX215" s="50"/>
      <c r="OY215" s="50"/>
      <c r="OZ215" s="50"/>
      <c r="PA215" s="50"/>
      <c r="PB215" s="50"/>
      <c r="PC215" s="50"/>
      <c r="PD215" s="50"/>
      <c r="PE215" s="50"/>
      <c r="PF215" s="50"/>
      <c r="PG215" s="50"/>
      <c r="PH215" s="50"/>
      <c r="PI215" s="50"/>
      <c r="PJ215" s="50"/>
      <c r="PK215" s="50"/>
      <c r="PL215" s="50"/>
      <c r="PM215" s="50"/>
      <c r="PN215" s="50"/>
      <c r="PO215" s="50"/>
      <c r="PP215" s="50"/>
      <c r="PQ215" s="50"/>
      <c r="PR215" s="50"/>
      <c r="PS215" s="50"/>
      <c r="PT215" s="50"/>
      <c r="PU215" s="50"/>
      <c r="PV215" s="50"/>
      <c r="PW215" s="50"/>
      <c r="PX215" s="50"/>
      <c r="PY215" s="50"/>
      <c r="PZ215" s="50"/>
      <c r="QA215" s="50"/>
      <c r="QB215" s="50"/>
      <c r="QC215" s="50"/>
      <c r="QD215" s="50"/>
      <c r="QE215" s="50"/>
      <c r="QF215" s="50"/>
      <c r="QG215" s="50"/>
      <c r="QH215" s="50"/>
      <c r="QI215" s="50"/>
      <c r="QJ215" s="50"/>
      <c r="QK215" s="50"/>
      <c r="QL215" s="50"/>
      <c r="QM215" s="50"/>
      <c r="QN215" s="50"/>
      <c r="QO215" s="50"/>
      <c r="QP215" s="50"/>
      <c r="QQ215" s="50"/>
      <c r="QR215" s="50"/>
      <c r="QS215" s="50"/>
      <c r="QT215" s="50"/>
      <c r="QU215" s="50"/>
      <c r="QV215" s="50"/>
      <c r="QW215" s="50"/>
      <c r="QX215" s="50"/>
      <c r="QY215" s="50"/>
      <c r="QZ215" s="50"/>
      <c r="RA215" s="50"/>
      <c r="RB215" s="50"/>
      <c r="RC215" s="50"/>
      <c r="RD215" s="50"/>
      <c r="RE215" s="50"/>
      <c r="RF215" s="50"/>
      <c r="RG215" s="50"/>
      <c r="RH215" s="50"/>
      <c r="RI215" s="50"/>
      <c r="RJ215" s="50"/>
      <c r="RK215" s="50"/>
      <c r="RL215" s="50"/>
      <c r="RM215" s="50"/>
      <c r="RN215" s="50"/>
      <c r="RO215" s="50"/>
      <c r="RP215" s="50"/>
      <c r="RQ215" s="50"/>
      <c r="RR215" s="50"/>
      <c r="RS215" s="50"/>
      <c r="RT215" s="50"/>
      <c r="RU215" s="50"/>
      <c r="RV215" s="50"/>
      <c r="RW215" s="50"/>
      <c r="RX215" s="50"/>
      <c r="RY215" s="50"/>
      <c r="RZ215" s="50"/>
      <c r="SA215" s="50"/>
      <c r="SB215" s="50"/>
      <c r="SC215" s="50"/>
      <c r="SD215" s="50"/>
      <c r="SE215" s="50"/>
      <c r="SF215" s="50"/>
      <c r="SG215" s="50"/>
      <c r="SH215" s="50"/>
      <c r="SI215" s="50"/>
      <c r="SJ215" s="50"/>
      <c r="SK215" s="50"/>
      <c r="SL215" s="50"/>
      <c r="SM215" s="50"/>
      <c r="SN215" s="50"/>
      <c r="SO215" s="50"/>
      <c r="SP215" s="50"/>
      <c r="SQ215" s="50"/>
      <c r="SR215" s="50"/>
      <c r="SS215" s="50"/>
      <c r="ST215" s="50"/>
      <c r="SU215" s="50"/>
      <c r="SV215" s="50"/>
      <c r="SW215" s="50"/>
      <c r="SX215" s="50"/>
      <c r="SY215" s="50"/>
      <c r="SZ215" s="50"/>
      <c r="TA215" s="50"/>
      <c r="TB215" s="50"/>
      <c r="TC215" s="50"/>
      <c r="TD215" s="50"/>
      <c r="TE215" s="50"/>
      <c r="TF215" s="50"/>
      <c r="TG215" s="50"/>
      <c r="TH215" s="50"/>
      <c r="TI215" s="50"/>
      <c r="TJ215" s="50"/>
      <c r="TK215" s="50"/>
      <c r="TL215" s="50"/>
      <c r="TM215" s="50"/>
      <c r="TN215" s="50"/>
      <c r="TO215" s="50"/>
      <c r="TP215" s="50"/>
      <c r="TQ215" s="50"/>
      <c r="TR215" s="50"/>
      <c r="TS215" s="50"/>
      <c r="TT215" s="50"/>
      <c r="TU215" s="50"/>
      <c r="TV215" s="50"/>
      <c r="TW215" s="50"/>
      <c r="TX215" s="50"/>
      <c r="TY215" s="50"/>
      <c r="TZ215" s="50"/>
      <c r="UA215" s="50"/>
      <c r="UB215" s="50"/>
      <c r="UC215" s="50"/>
      <c r="UD215" s="50"/>
      <c r="UE215" s="50"/>
      <c r="UF215" s="50"/>
      <c r="UG215" s="50"/>
      <c r="UH215" s="50"/>
      <c r="UI215" s="50"/>
      <c r="UJ215" s="50"/>
      <c r="UK215" s="50"/>
      <c r="UL215" s="50"/>
      <c r="UM215" s="50"/>
      <c r="UN215" s="50"/>
      <c r="UO215" s="50"/>
      <c r="UP215" s="50"/>
      <c r="UQ215" s="50"/>
      <c r="UR215" s="50"/>
      <c r="US215" s="50"/>
      <c r="UT215" s="50"/>
      <c r="UU215" s="50"/>
      <c r="UV215" s="50"/>
      <c r="UW215" s="50"/>
      <c r="UX215" s="50"/>
      <c r="UY215" s="50"/>
      <c r="UZ215" s="50"/>
      <c r="VA215" s="50"/>
      <c r="VB215" s="50"/>
      <c r="VC215" s="50"/>
      <c r="VD215" s="50"/>
      <c r="VE215" s="50"/>
      <c r="VF215" s="50"/>
      <c r="VG215" s="50"/>
      <c r="VH215" s="50"/>
      <c r="VI215" s="50"/>
      <c r="VJ215" s="50"/>
      <c r="VK215" s="50"/>
      <c r="VL215" s="50"/>
      <c r="VM215" s="50"/>
      <c r="VN215" s="50"/>
      <c r="VO215" s="50"/>
      <c r="VP215" s="50"/>
      <c r="VQ215" s="50"/>
      <c r="VR215" s="50"/>
      <c r="VS215" s="50"/>
      <c r="VT215" s="50"/>
      <c r="VU215" s="50"/>
      <c r="VV215" s="50"/>
      <c r="VW215" s="50"/>
      <c r="VX215" s="50"/>
      <c r="VY215" s="50"/>
      <c r="VZ215" s="50"/>
      <c r="WA215" s="50"/>
      <c r="WB215" s="50"/>
      <c r="WC215" s="50"/>
      <c r="WD215" s="50"/>
      <c r="WE215" s="50"/>
      <c r="WF215" s="50"/>
      <c r="WG215" s="50"/>
      <c r="WH215" s="50"/>
      <c r="WI215" s="50"/>
      <c r="WJ215" s="50"/>
      <c r="WK215" s="50"/>
      <c r="WL215" s="50"/>
      <c r="WM215" s="50"/>
      <c r="WN215" s="50"/>
      <c r="WO215" s="50"/>
      <c r="WP215" s="50"/>
      <c r="WQ215" s="50"/>
      <c r="WR215" s="50"/>
      <c r="WS215" s="50"/>
      <c r="WT215" s="50"/>
      <c r="WU215" s="50"/>
      <c r="WV215" s="50"/>
      <c r="WW215" s="50"/>
      <c r="WX215" s="50"/>
      <c r="WY215" s="50"/>
      <c r="WZ215" s="50"/>
      <c r="XA215" s="50"/>
      <c r="XB215" s="50"/>
      <c r="XC215" s="50"/>
      <c r="XD215" s="50"/>
      <c r="XE215" s="50"/>
      <c r="XF215" s="50"/>
      <c r="XG215" s="50"/>
      <c r="XH215" s="50"/>
      <c r="XI215" s="50"/>
      <c r="XJ215" s="50"/>
      <c r="XK215" s="50"/>
      <c r="XL215" s="50"/>
      <c r="XM215" s="50"/>
      <c r="XN215" s="50"/>
      <c r="XO215" s="50"/>
      <c r="XP215" s="50"/>
      <c r="XQ215" s="50"/>
      <c r="XR215" s="50"/>
      <c r="XS215" s="50"/>
      <c r="XT215" s="50"/>
      <c r="XU215" s="50"/>
      <c r="XV215" s="50"/>
      <c r="XW215" s="50"/>
      <c r="XX215" s="50"/>
      <c r="XY215" s="50"/>
      <c r="XZ215" s="50"/>
      <c r="YA215" s="50"/>
      <c r="YB215" s="50"/>
      <c r="YC215" s="50"/>
      <c r="YD215" s="50"/>
      <c r="YE215" s="50"/>
      <c r="YF215" s="50"/>
      <c r="YG215" s="50"/>
      <c r="YH215" s="50"/>
      <c r="YI215" s="50"/>
      <c r="YJ215" s="50"/>
      <c r="YK215" s="50"/>
      <c r="YL215" s="50"/>
      <c r="YM215" s="50"/>
      <c r="YN215" s="50"/>
      <c r="YO215" s="50"/>
      <c r="YP215" s="50"/>
      <c r="YQ215" s="50"/>
      <c r="YR215" s="50"/>
      <c r="YS215" s="50"/>
      <c r="YT215" s="50"/>
      <c r="YU215" s="50"/>
      <c r="YV215" s="50"/>
      <c r="YW215" s="50"/>
      <c r="YX215" s="50"/>
      <c r="YY215" s="50"/>
      <c r="YZ215" s="50"/>
      <c r="ZA215" s="50"/>
      <c r="ZB215" s="50"/>
      <c r="ZC215" s="50"/>
      <c r="ZD215" s="50"/>
      <c r="ZE215" s="50"/>
      <c r="ZF215" s="50"/>
      <c r="ZG215" s="50"/>
      <c r="ZH215" s="50"/>
      <c r="ZI215" s="50"/>
      <c r="ZJ215" s="50"/>
      <c r="ZK215" s="50"/>
      <c r="ZL215" s="50"/>
      <c r="ZM215" s="50"/>
      <c r="ZN215" s="50"/>
      <c r="ZO215" s="50"/>
      <c r="ZP215" s="50"/>
      <c r="ZQ215" s="50"/>
      <c r="ZR215" s="50"/>
      <c r="ZS215" s="50"/>
      <c r="ZT215" s="50"/>
      <c r="ZU215" s="50"/>
      <c r="ZV215" s="50"/>
      <c r="ZW215" s="50"/>
      <c r="ZX215" s="50"/>
      <c r="ZY215" s="50"/>
      <c r="ZZ215" s="50"/>
      <c r="AAA215" s="50"/>
      <c r="AAB215" s="50"/>
      <c r="AAC215" s="50"/>
      <c r="AAD215" s="50"/>
      <c r="AAE215" s="50"/>
      <c r="AAF215" s="50"/>
      <c r="AAG215" s="50"/>
      <c r="AAH215" s="50"/>
      <c r="AAI215" s="50"/>
      <c r="AAJ215" s="50"/>
      <c r="AAK215" s="50"/>
      <c r="AAL215" s="50"/>
      <c r="AAM215" s="50"/>
      <c r="AAN215" s="50"/>
      <c r="AAO215" s="50"/>
      <c r="AAP215" s="50"/>
      <c r="AAQ215" s="50"/>
      <c r="AAR215" s="50"/>
      <c r="AAS215" s="50"/>
      <c r="AAT215" s="50"/>
      <c r="AAU215" s="50"/>
      <c r="AAV215" s="50"/>
      <c r="AAW215" s="50"/>
      <c r="AAX215" s="50"/>
      <c r="AAY215" s="50"/>
      <c r="AAZ215" s="50"/>
      <c r="ABA215" s="50"/>
      <c r="ABB215" s="50"/>
    </row>
    <row r="216" spans="1:730" x14ac:dyDescent="0.2">
      <c r="A216" s="7"/>
      <c r="B216" s="7"/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AB216" s="50"/>
      <c r="AC216" s="50"/>
      <c r="AD216" s="50"/>
      <c r="AE216" s="50"/>
      <c r="AF216" s="50"/>
      <c r="AG216" s="50"/>
      <c r="AH216" s="50"/>
      <c r="AI216" s="50"/>
      <c r="AJ216" s="50"/>
      <c r="AK216" s="50"/>
      <c r="AL216" s="50"/>
      <c r="AM216" s="50"/>
      <c r="AN216" s="50"/>
      <c r="AO216" s="50"/>
      <c r="AP216" s="50"/>
      <c r="AQ216" s="50"/>
      <c r="AR216" s="50"/>
      <c r="AS216" s="50"/>
      <c r="AT216" s="50"/>
      <c r="AU216" s="50"/>
      <c r="AV216" s="50"/>
      <c r="AW216" s="50"/>
      <c r="AX216" s="50"/>
      <c r="AY216" s="50"/>
      <c r="AZ216" s="50"/>
      <c r="BA216" s="50"/>
      <c r="BB216" s="50"/>
      <c r="BC216" s="50"/>
      <c r="BD216" s="50"/>
      <c r="BE216" s="50"/>
      <c r="BF216" s="50"/>
      <c r="BG216" s="50"/>
      <c r="BH216" s="50"/>
      <c r="BI216" s="50"/>
      <c r="BJ216" s="50"/>
      <c r="BK216" s="50"/>
      <c r="BL216" s="50"/>
      <c r="BM216" s="50"/>
      <c r="BN216" s="50"/>
      <c r="BO216" s="50"/>
      <c r="BP216" s="50"/>
      <c r="BQ216" s="50"/>
      <c r="BR216" s="50"/>
      <c r="BS216" s="50"/>
      <c r="BT216" s="50"/>
      <c r="BU216" s="50"/>
      <c r="BV216" s="50"/>
      <c r="BW216" s="50"/>
      <c r="BX216" s="50"/>
      <c r="BY216" s="50"/>
      <c r="BZ216" s="50"/>
      <c r="CA216" s="50"/>
      <c r="CB216" s="50"/>
      <c r="CC216" s="50"/>
      <c r="CD216" s="50"/>
      <c r="CE216" s="50"/>
      <c r="CF216" s="50"/>
      <c r="CG216" s="50"/>
      <c r="CH216" s="50"/>
      <c r="CI216" s="50"/>
      <c r="CJ216" s="50"/>
      <c r="CK216" s="50"/>
      <c r="CL216" s="50"/>
      <c r="CM216" s="50"/>
      <c r="CN216" s="50"/>
      <c r="CO216" s="50"/>
      <c r="CP216" s="50"/>
      <c r="CQ216" s="50"/>
      <c r="CR216" s="50"/>
      <c r="CS216" s="50"/>
      <c r="CT216" s="50"/>
      <c r="CU216" s="50"/>
      <c r="CV216" s="50"/>
      <c r="CW216" s="50"/>
      <c r="CX216" s="50"/>
      <c r="CY216" s="50"/>
      <c r="CZ216" s="50"/>
      <c r="DA216" s="50"/>
      <c r="DB216" s="50"/>
      <c r="DC216" s="50"/>
      <c r="DD216" s="50"/>
      <c r="DE216" s="50"/>
      <c r="DF216" s="50"/>
      <c r="DG216" s="50"/>
      <c r="DH216" s="50"/>
      <c r="DI216" s="50"/>
      <c r="DJ216" s="50"/>
      <c r="DK216" s="50"/>
      <c r="DL216" s="50"/>
      <c r="DM216" s="50"/>
      <c r="DN216" s="50"/>
      <c r="DO216" s="50"/>
      <c r="DP216" s="50"/>
      <c r="DQ216" s="50"/>
      <c r="DR216" s="50"/>
      <c r="DS216" s="50"/>
      <c r="DT216" s="50"/>
      <c r="DU216" s="50"/>
      <c r="DV216" s="50"/>
      <c r="DW216" s="50"/>
      <c r="DX216" s="50"/>
      <c r="DY216" s="50"/>
      <c r="DZ216" s="50"/>
      <c r="EA216" s="50"/>
      <c r="EB216" s="50"/>
      <c r="EC216" s="50"/>
      <c r="ED216" s="50"/>
      <c r="EE216" s="50"/>
      <c r="EF216" s="50"/>
      <c r="EG216" s="50"/>
      <c r="EH216" s="50"/>
      <c r="EI216" s="50"/>
      <c r="EJ216" s="50"/>
      <c r="EK216" s="50"/>
      <c r="EL216" s="50"/>
      <c r="EM216" s="50"/>
      <c r="EN216" s="50"/>
      <c r="EO216" s="50"/>
      <c r="EP216" s="50"/>
      <c r="EQ216" s="50"/>
      <c r="ER216" s="50"/>
      <c r="ES216" s="50"/>
      <c r="ET216" s="50"/>
      <c r="EU216" s="50"/>
      <c r="EV216" s="50"/>
      <c r="EW216" s="50"/>
      <c r="EX216" s="50"/>
      <c r="EY216" s="50"/>
      <c r="EZ216" s="50"/>
      <c r="FA216" s="50"/>
      <c r="FB216" s="50"/>
      <c r="FC216" s="50"/>
      <c r="FD216" s="50"/>
      <c r="FE216" s="50"/>
      <c r="FF216" s="50"/>
      <c r="FG216" s="50"/>
      <c r="FH216" s="50"/>
      <c r="FI216" s="50"/>
      <c r="FJ216" s="50"/>
      <c r="FK216" s="50"/>
      <c r="FL216" s="50"/>
      <c r="FM216" s="50"/>
      <c r="FN216" s="50"/>
      <c r="FO216" s="50"/>
      <c r="FP216" s="50"/>
      <c r="FQ216" s="50"/>
      <c r="FR216" s="50"/>
      <c r="FS216" s="50"/>
      <c r="FT216" s="50"/>
      <c r="FU216" s="50"/>
      <c r="FV216" s="50"/>
      <c r="FW216" s="50"/>
      <c r="FX216" s="50"/>
      <c r="FY216" s="50"/>
      <c r="FZ216" s="50"/>
      <c r="GA216" s="50"/>
      <c r="GB216" s="50"/>
      <c r="GC216" s="50"/>
      <c r="GD216" s="50"/>
      <c r="GE216" s="50"/>
      <c r="GF216" s="50"/>
      <c r="GG216" s="50"/>
      <c r="GH216" s="50"/>
      <c r="GI216" s="50"/>
      <c r="GJ216" s="50"/>
      <c r="GK216" s="50"/>
      <c r="GL216" s="50"/>
      <c r="GM216" s="50"/>
      <c r="GN216" s="50"/>
      <c r="GO216" s="50"/>
      <c r="GP216" s="50"/>
      <c r="GQ216" s="50"/>
      <c r="GR216" s="50"/>
      <c r="GS216" s="50"/>
      <c r="GT216" s="50"/>
      <c r="GU216" s="50"/>
      <c r="GV216" s="50"/>
      <c r="GW216" s="50"/>
      <c r="GX216" s="50"/>
      <c r="GY216" s="50"/>
      <c r="GZ216" s="50"/>
      <c r="HA216" s="50"/>
      <c r="HB216" s="50"/>
      <c r="HC216" s="50"/>
      <c r="HD216" s="50"/>
      <c r="HE216" s="50"/>
      <c r="HF216" s="50"/>
      <c r="HG216" s="50"/>
      <c r="HH216" s="50"/>
      <c r="HI216" s="50"/>
      <c r="HJ216" s="50"/>
      <c r="HK216" s="50"/>
      <c r="HL216" s="50"/>
      <c r="HM216" s="50"/>
      <c r="HN216" s="50"/>
      <c r="HO216" s="50"/>
      <c r="HP216" s="50"/>
      <c r="HQ216" s="50"/>
      <c r="HR216" s="50"/>
      <c r="HS216" s="50"/>
      <c r="HT216" s="50"/>
      <c r="HU216" s="50"/>
      <c r="HV216" s="50"/>
      <c r="HW216" s="50"/>
      <c r="HX216" s="50"/>
      <c r="HY216" s="50"/>
      <c r="HZ216" s="50"/>
      <c r="IA216" s="50"/>
      <c r="IB216" s="50"/>
      <c r="IC216" s="50"/>
      <c r="ID216" s="50"/>
      <c r="IE216" s="50"/>
      <c r="IF216" s="50"/>
      <c r="IG216" s="50"/>
      <c r="IH216" s="50"/>
      <c r="II216" s="50"/>
      <c r="IJ216" s="50"/>
      <c r="IK216" s="50"/>
      <c r="IL216" s="50"/>
      <c r="IM216" s="50"/>
      <c r="IN216" s="50"/>
      <c r="IO216" s="50"/>
      <c r="IP216" s="50"/>
      <c r="IQ216" s="50"/>
      <c r="IR216" s="50"/>
      <c r="IS216" s="50"/>
      <c r="IT216" s="50"/>
      <c r="IU216" s="50"/>
      <c r="IV216" s="50"/>
      <c r="IW216" s="50"/>
      <c r="IX216" s="50"/>
      <c r="IY216" s="50"/>
      <c r="IZ216" s="50"/>
      <c r="JA216" s="50"/>
      <c r="JB216" s="50"/>
      <c r="JC216" s="50"/>
      <c r="JD216" s="50"/>
      <c r="JE216" s="50"/>
      <c r="JF216" s="50"/>
      <c r="JG216" s="50"/>
      <c r="JH216" s="50"/>
      <c r="JI216" s="50"/>
      <c r="JJ216" s="50"/>
      <c r="JK216" s="50"/>
      <c r="JL216" s="50"/>
      <c r="JM216" s="50"/>
      <c r="JN216" s="50"/>
      <c r="JO216" s="50"/>
      <c r="JP216" s="50"/>
      <c r="JQ216" s="50"/>
      <c r="JR216" s="50"/>
      <c r="JS216" s="50"/>
      <c r="JT216" s="50"/>
      <c r="JU216" s="50"/>
      <c r="JV216" s="50"/>
      <c r="JW216" s="50"/>
      <c r="JX216" s="50"/>
      <c r="JY216" s="50"/>
      <c r="JZ216" s="50"/>
      <c r="KA216" s="50"/>
      <c r="KB216" s="50"/>
      <c r="KC216" s="50"/>
      <c r="KD216" s="50"/>
      <c r="KE216" s="50"/>
      <c r="KF216" s="50"/>
      <c r="KG216" s="50"/>
      <c r="KH216" s="50"/>
      <c r="KI216" s="50"/>
      <c r="KJ216" s="50"/>
      <c r="KK216" s="50"/>
      <c r="KL216" s="50"/>
      <c r="KM216" s="50"/>
      <c r="KN216" s="50"/>
      <c r="KO216" s="50"/>
      <c r="KP216" s="50"/>
      <c r="KQ216" s="50"/>
      <c r="KR216" s="50"/>
      <c r="KS216" s="50"/>
      <c r="KT216" s="50"/>
      <c r="KU216" s="50"/>
      <c r="KV216" s="50"/>
      <c r="KW216" s="50"/>
      <c r="KX216" s="50"/>
      <c r="KY216" s="50"/>
      <c r="KZ216" s="50"/>
      <c r="LA216" s="50"/>
      <c r="LB216" s="50"/>
      <c r="LC216" s="50"/>
      <c r="LD216" s="50"/>
      <c r="LE216" s="50"/>
      <c r="LF216" s="50"/>
      <c r="LG216" s="50"/>
      <c r="LH216" s="50"/>
      <c r="LI216" s="50"/>
      <c r="LJ216" s="50"/>
      <c r="LK216" s="50"/>
      <c r="LL216" s="50"/>
      <c r="LM216" s="50"/>
      <c r="LN216" s="50"/>
      <c r="LO216" s="50"/>
      <c r="LP216" s="50"/>
      <c r="LQ216" s="50"/>
      <c r="LR216" s="50"/>
      <c r="LS216" s="50"/>
      <c r="LT216" s="50"/>
      <c r="LU216" s="50"/>
      <c r="LV216" s="50"/>
      <c r="LW216" s="50"/>
      <c r="LX216" s="50"/>
      <c r="LY216" s="50"/>
      <c r="LZ216" s="50"/>
      <c r="MA216" s="50"/>
      <c r="MB216" s="50"/>
      <c r="MC216" s="50"/>
      <c r="MD216" s="50"/>
      <c r="ME216" s="50"/>
      <c r="MF216" s="50"/>
      <c r="MG216" s="50"/>
      <c r="MH216" s="50"/>
      <c r="MI216" s="50"/>
      <c r="MJ216" s="50"/>
      <c r="MK216" s="50"/>
      <c r="ML216" s="50"/>
      <c r="MM216" s="50"/>
      <c r="MN216" s="50"/>
      <c r="MO216" s="50"/>
      <c r="MP216" s="50"/>
      <c r="MQ216" s="50"/>
      <c r="MR216" s="50"/>
      <c r="MS216" s="50"/>
      <c r="MT216" s="50"/>
      <c r="MU216" s="50"/>
      <c r="MV216" s="50"/>
      <c r="MW216" s="50"/>
      <c r="MX216" s="50"/>
      <c r="MY216" s="50"/>
      <c r="MZ216" s="50"/>
      <c r="NA216" s="50"/>
      <c r="NB216" s="50"/>
      <c r="NC216" s="50"/>
      <c r="ND216" s="50"/>
      <c r="NE216" s="50"/>
      <c r="NF216" s="50"/>
      <c r="NG216" s="50"/>
      <c r="NH216" s="50"/>
      <c r="NI216" s="50"/>
      <c r="NJ216" s="50"/>
      <c r="NK216" s="50"/>
      <c r="NL216" s="50"/>
      <c r="NM216" s="50"/>
      <c r="NN216" s="50"/>
      <c r="NO216" s="50"/>
      <c r="NP216" s="50"/>
      <c r="NQ216" s="50"/>
      <c r="NR216" s="50"/>
      <c r="NS216" s="50"/>
      <c r="NT216" s="50"/>
      <c r="NU216" s="50"/>
      <c r="NV216" s="50"/>
      <c r="NW216" s="50"/>
      <c r="NX216" s="50"/>
      <c r="NY216" s="50"/>
      <c r="NZ216" s="50"/>
      <c r="OA216" s="50"/>
      <c r="OB216" s="50"/>
      <c r="OC216" s="50"/>
      <c r="OD216" s="50"/>
      <c r="OE216" s="50"/>
      <c r="OF216" s="50"/>
      <c r="OG216" s="50"/>
      <c r="OH216" s="50"/>
      <c r="OI216" s="50"/>
      <c r="OJ216" s="50"/>
      <c r="OK216" s="50"/>
      <c r="OL216" s="50"/>
      <c r="OM216" s="50"/>
      <c r="ON216" s="50"/>
      <c r="OO216" s="50"/>
      <c r="OP216" s="50"/>
      <c r="OQ216" s="50"/>
      <c r="OR216" s="50"/>
      <c r="OS216" s="50"/>
      <c r="OT216" s="50"/>
      <c r="OU216" s="50"/>
      <c r="OV216" s="50"/>
      <c r="OW216" s="50"/>
      <c r="OX216" s="50"/>
      <c r="OY216" s="50"/>
      <c r="OZ216" s="50"/>
      <c r="PA216" s="50"/>
      <c r="PB216" s="50"/>
      <c r="PC216" s="50"/>
      <c r="PD216" s="50"/>
      <c r="PE216" s="50"/>
      <c r="PF216" s="50"/>
      <c r="PG216" s="50"/>
      <c r="PH216" s="50"/>
      <c r="PI216" s="50"/>
      <c r="PJ216" s="50"/>
      <c r="PK216" s="50"/>
      <c r="PL216" s="50"/>
      <c r="PM216" s="50"/>
      <c r="PN216" s="50"/>
      <c r="PO216" s="50"/>
      <c r="PP216" s="50"/>
      <c r="PQ216" s="50"/>
      <c r="PR216" s="50"/>
      <c r="PS216" s="50"/>
      <c r="PT216" s="50"/>
      <c r="PU216" s="50"/>
      <c r="PV216" s="50"/>
      <c r="PW216" s="50"/>
      <c r="PX216" s="50"/>
      <c r="PY216" s="50"/>
      <c r="PZ216" s="50"/>
      <c r="QA216" s="50"/>
      <c r="QB216" s="50"/>
      <c r="QC216" s="50"/>
      <c r="QD216" s="50"/>
      <c r="QE216" s="50"/>
      <c r="QF216" s="50"/>
      <c r="QG216" s="50"/>
      <c r="QH216" s="50"/>
      <c r="QI216" s="50"/>
      <c r="QJ216" s="50"/>
      <c r="QK216" s="50"/>
      <c r="QL216" s="50"/>
      <c r="QM216" s="50"/>
      <c r="QN216" s="50"/>
      <c r="QO216" s="50"/>
      <c r="QP216" s="50"/>
      <c r="QQ216" s="50"/>
      <c r="QR216" s="50"/>
      <c r="QS216" s="50"/>
      <c r="QT216" s="50"/>
      <c r="QU216" s="50"/>
      <c r="QV216" s="50"/>
      <c r="QW216" s="50"/>
      <c r="QX216" s="50"/>
      <c r="QY216" s="50"/>
      <c r="QZ216" s="50"/>
      <c r="RA216" s="50"/>
      <c r="RB216" s="50"/>
      <c r="RC216" s="50"/>
      <c r="RD216" s="50"/>
      <c r="RE216" s="50"/>
      <c r="RF216" s="50"/>
      <c r="RG216" s="50"/>
      <c r="RH216" s="50"/>
      <c r="RI216" s="50"/>
      <c r="RJ216" s="50"/>
      <c r="RK216" s="50"/>
      <c r="RL216" s="50"/>
      <c r="RM216" s="50"/>
      <c r="RN216" s="50"/>
      <c r="RO216" s="50"/>
      <c r="RP216" s="50"/>
      <c r="RQ216" s="50"/>
      <c r="RR216" s="50"/>
      <c r="RS216" s="50"/>
      <c r="RT216" s="50"/>
      <c r="RU216" s="50"/>
      <c r="RV216" s="50"/>
      <c r="RW216" s="50"/>
      <c r="RX216" s="50"/>
      <c r="RY216" s="50"/>
      <c r="RZ216" s="50"/>
      <c r="SA216" s="50"/>
      <c r="SB216" s="50"/>
      <c r="SC216" s="50"/>
      <c r="SD216" s="50"/>
      <c r="SE216" s="50"/>
      <c r="SF216" s="50"/>
      <c r="SG216" s="50"/>
      <c r="SH216" s="50"/>
      <c r="SI216" s="50"/>
      <c r="SJ216" s="50"/>
      <c r="SK216" s="50"/>
      <c r="SL216" s="50"/>
      <c r="SM216" s="50"/>
      <c r="SN216" s="50"/>
      <c r="SO216" s="50"/>
      <c r="SP216" s="50"/>
      <c r="SQ216" s="50"/>
      <c r="SR216" s="50"/>
      <c r="SS216" s="50"/>
      <c r="ST216" s="50"/>
      <c r="SU216" s="50"/>
      <c r="SV216" s="50"/>
      <c r="SW216" s="50"/>
      <c r="SX216" s="50"/>
      <c r="SY216" s="50"/>
      <c r="SZ216" s="50"/>
      <c r="TA216" s="50"/>
      <c r="TB216" s="50"/>
      <c r="TC216" s="50"/>
      <c r="TD216" s="50"/>
      <c r="TE216" s="50"/>
      <c r="TF216" s="50"/>
      <c r="TG216" s="50"/>
      <c r="TH216" s="50"/>
      <c r="TI216" s="50"/>
      <c r="TJ216" s="50"/>
      <c r="TK216" s="50"/>
      <c r="TL216" s="50"/>
      <c r="TM216" s="50"/>
      <c r="TN216" s="50"/>
      <c r="TO216" s="50"/>
      <c r="TP216" s="50"/>
      <c r="TQ216" s="50"/>
      <c r="TR216" s="50"/>
      <c r="TS216" s="50"/>
      <c r="TT216" s="50"/>
      <c r="TU216" s="50"/>
      <c r="TV216" s="50"/>
      <c r="TW216" s="50"/>
      <c r="TX216" s="50"/>
      <c r="TY216" s="50"/>
      <c r="TZ216" s="50"/>
      <c r="UA216" s="50"/>
      <c r="UB216" s="50"/>
      <c r="UC216" s="50"/>
      <c r="UD216" s="50"/>
      <c r="UE216" s="50"/>
      <c r="UF216" s="50"/>
      <c r="UG216" s="50"/>
      <c r="UH216" s="50"/>
      <c r="UI216" s="50"/>
      <c r="UJ216" s="50"/>
      <c r="UK216" s="50"/>
      <c r="UL216" s="50"/>
      <c r="UM216" s="50"/>
      <c r="UN216" s="50"/>
      <c r="UO216" s="50"/>
      <c r="UP216" s="50"/>
      <c r="UQ216" s="50"/>
      <c r="UR216" s="50"/>
      <c r="US216" s="50"/>
      <c r="UT216" s="50"/>
      <c r="UU216" s="50"/>
      <c r="UV216" s="50"/>
      <c r="UW216" s="50"/>
      <c r="UX216" s="50"/>
      <c r="UY216" s="50"/>
      <c r="UZ216" s="50"/>
      <c r="VA216" s="50"/>
      <c r="VB216" s="50"/>
      <c r="VC216" s="50"/>
      <c r="VD216" s="50"/>
      <c r="VE216" s="50"/>
      <c r="VF216" s="50"/>
      <c r="VG216" s="50"/>
      <c r="VH216" s="50"/>
      <c r="VI216" s="50"/>
      <c r="VJ216" s="50"/>
      <c r="VK216" s="50"/>
      <c r="VL216" s="50"/>
      <c r="VM216" s="50"/>
      <c r="VN216" s="50"/>
      <c r="VO216" s="50"/>
      <c r="VP216" s="50"/>
      <c r="VQ216" s="50"/>
      <c r="VR216" s="50"/>
      <c r="VS216" s="50"/>
      <c r="VT216" s="50"/>
      <c r="VU216" s="50"/>
      <c r="VV216" s="50"/>
      <c r="VW216" s="50"/>
      <c r="VX216" s="50"/>
      <c r="VY216" s="50"/>
      <c r="VZ216" s="50"/>
      <c r="WA216" s="50"/>
      <c r="WB216" s="50"/>
      <c r="WC216" s="50"/>
      <c r="WD216" s="50"/>
      <c r="WE216" s="50"/>
      <c r="WF216" s="50"/>
      <c r="WG216" s="50"/>
      <c r="WH216" s="50"/>
      <c r="WI216" s="50"/>
      <c r="WJ216" s="50"/>
      <c r="WK216" s="50"/>
      <c r="WL216" s="50"/>
      <c r="WM216" s="50"/>
      <c r="WN216" s="50"/>
      <c r="WO216" s="50"/>
      <c r="WP216" s="50"/>
      <c r="WQ216" s="50"/>
      <c r="WR216" s="50"/>
      <c r="WS216" s="50"/>
      <c r="WT216" s="50"/>
      <c r="WU216" s="50"/>
      <c r="WV216" s="50"/>
      <c r="WW216" s="50"/>
      <c r="WX216" s="50"/>
      <c r="WY216" s="50"/>
      <c r="WZ216" s="50"/>
      <c r="XA216" s="50"/>
      <c r="XB216" s="50"/>
      <c r="XC216" s="50"/>
      <c r="XD216" s="50"/>
      <c r="XE216" s="50"/>
      <c r="XF216" s="50"/>
      <c r="XG216" s="50"/>
      <c r="XH216" s="50"/>
      <c r="XI216" s="50"/>
      <c r="XJ216" s="50"/>
      <c r="XK216" s="50"/>
      <c r="XL216" s="50"/>
      <c r="XM216" s="50"/>
      <c r="XN216" s="50"/>
      <c r="XO216" s="50"/>
      <c r="XP216" s="50"/>
      <c r="XQ216" s="50"/>
      <c r="XR216" s="50"/>
      <c r="XS216" s="50"/>
      <c r="XT216" s="50"/>
      <c r="XU216" s="50"/>
      <c r="XV216" s="50"/>
      <c r="XW216" s="50"/>
      <c r="XX216" s="50"/>
      <c r="XY216" s="50"/>
      <c r="XZ216" s="50"/>
      <c r="YA216" s="50"/>
      <c r="YB216" s="50"/>
      <c r="YC216" s="50"/>
      <c r="YD216" s="50"/>
      <c r="YE216" s="50"/>
      <c r="YF216" s="50"/>
      <c r="YG216" s="50"/>
      <c r="YH216" s="50"/>
      <c r="YI216" s="50"/>
      <c r="YJ216" s="50"/>
      <c r="YK216" s="50"/>
      <c r="YL216" s="50"/>
      <c r="YM216" s="50"/>
      <c r="YN216" s="50"/>
      <c r="YO216" s="50"/>
      <c r="YP216" s="50"/>
      <c r="YQ216" s="50"/>
      <c r="YR216" s="50"/>
      <c r="YS216" s="50"/>
      <c r="YT216" s="50"/>
      <c r="YU216" s="50"/>
      <c r="YV216" s="50"/>
      <c r="YW216" s="50"/>
      <c r="YX216" s="50"/>
      <c r="YY216" s="50"/>
      <c r="YZ216" s="50"/>
      <c r="ZA216" s="50"/>
      <c r="ZB216" s="50"/>
      <c r="ZC216" s="50"/>
      <c r="ZD216" s="50"/>
      <c r="ZE216" s="50"/>
      <c r="ZF216" s="50"/>
      <c r="ZG216" s="50"/>
      <c r="ZH216" s="50"/>
      <c r="ZI216" s="50"/>
      <c r="ZJ216" s="50"/>
      <c r="ZK216" s="50"/>
      <c r="ZL216" s="50"/>
      <c r="ZM216" s="50"/>
      <c r="ZN216" s="50"/>
      <c r="ZO216" s="50"/>
      <c r="ZP216" s="50"/>
      <c r="ZQ216" s="50"/>
      <c r="ZR216" s="50"/>
      <c r="ZS216" s="50"/>
      <c r="ZT216" s="50"/>
      <c r="ZU216" s="50"/>
      <c r="ZV216" s="50"/>
      <c r="ZW216" s="50"/>
      <c r="ZX216" s="50"/>
      <c r="ZY216" s="50"/>
      <c r="ZZ216" s="50"/>
      <c r="AAA216" s="50"/>
      <c r="AAB216" s="50"/>
      <c r="AAC216" s="50"/>
      <c r="AAD216" s="50"/>
      <c r="AAE216" s="50"/>
      <c r="AAF216" s="50"/>
      <c r="AAG216" s="50"/>
      <c r="AAH216" s="50"/>
      <c r="AAI216" s="50"/>
      <c r="AAJ216" s="50"/>
      <c r="AAK216" s="50"/>
      <c r="AAL216" s="50"/>
      <c r="AAM216" s="50"/>
      <c r="AAN216" s="50"/>
      <c r="AAO216" s="50"/>
      <c r="AAP216" s="50"/>
      <c r="AAQ216" s="50"/>
      <c r="AAR216" s="50"/>
      <c r="AAS216" s="50"/>
      <c r="AAT216" s="50"/>
      <c r="AAU216" s="50"/>
      <c r="AAV216" s="50"/>
      <c r="AAW216" s="50"/>
      <c r="AAX216" s="50"/>
      <c r="AAY216" s="50"/>
      <c r="AAZ216" s="50"/>
      <c r="ABA216" s="50"/>
      <c r="ABB216" s="50"/>
    </row>
    <row r="217" spans="1:730" ht="18" customHeight="1" x14ac:dyDescent="0.2">
      <c r="A217" s="156" t="s">
        <v>120</v>
      </c>
      <c r="B217" s="154"/>
      <c r="C217" s="154"/>
      <c r="D217" s="154"/>
      <c r="E217" s="154"/>
      <c r="F217" s="154"/>
      <c r="G217" s="154"/>
      <c r="H217" s="154"/>
      <c r="I217" s="154"/>
      <c r="J217" s="154"/>
      <c r="K217" s="154"/>
      <c r="L217" s="154"/>
      <c r="M217" s="154"/>
      <c r="N217" s="154"/>
      <c r="AB217" s="50"/>
      <c r="AC217" s="50"/>
      <c r="AD217" s="50"/>
      <c r="AE217" s="50"/>
      <c r="AF217" s="50"/>
      <c r="AG217" s="50"/>
      <c r="AH217" s="50"/>
      <c r="AI217" s="50"/>
      <c r="AJ217" s="50"/>
      <c r="AK217" s="50"/>
      <c r="AL217" s="50"/>
      <c r="AM217" s="50"/>
      <c r="AN217" s="50"/>
      <c r="AO217" s="50"/>
      <c r="AP217" s="50"/>
      <c r="AQ217" s="50"/>
      <c r="AR217" s="50"/>
      <c r="AS217" s="50"/>
      <c r="AT217" s="50"/>
      <c r="AU217" s="50"/>
      <c r="AV217" s="50"/>
      <c r="AW217" s="50"/>
      <c r="AX217" s="50"/>
      <c r="AY217" s="50"/>
      <c r="AZ217" s="50"/>
      <c r="BA217" s="50"/>
      <c r="BB217" s="50"/>
      <c r="BC217" s="50"/>
      <c r="BD217" s="50"/>
      <c r="BE217" s="50"/>
      <c r="BF217" s="50"/>
      <c r="BG217" s="50"/>
      <c r="BH217" s="50"/>
      <c r="BI217" s="50"/>
      <c r="BJ217" s="50"/>
      <c r="BK217" s="50"/>
      <c r="BL217" s="50"/>
      <c r="BM217" s="50"/>
      <c r="BN217" s="50"/>
      <c r="BO217" s="50"/>
      <c r="BP217" s="50"/>
      <c r="BQ217" s="50"/>
      <c r="BR217" s="50"/>
      <c r="BS217" s="50"/>
      <c r="BT217" s="50"/>
      <c r="BU217" s="50"/>
      <c r="BV217" s="50"/>
      <c r="BW217" s="50"/>
      <c r="BX217" s="50"/>
      <c r="BY217" s="50"/>
      <c r="BZ217" s="50"/>
      <c r="CA217" s="50"/>
      <c r="CB217" s="50"/>
      <c r="CC217" s="50"/>
      <c r="CD217" s="50"/>
      <c r="CE217" s="50"/>
      <c r="CF217" s="50"/>
      <c r="CG217" s="50"/>
      <c r="CH217" s="50"/>
      <c r="CI217" s="50"/>
      <c r="CJ217" s="50"/>
      <c r="CK217" s="50"/>
      <c r="CL217" s="50"/>
      <c r="CM217" s="50"/>
      <c r="CN217" s="50"/>
      <c r="CO217" s="50"/>
      <c r="CP217" s="50"/>
      <c r="CQ217" s="50"/>
      <c r="CR217" s="50"/>
      <c r="CS217" s="50"/>
      <c r="CT217" s="50"/>
      <c r="CU217" s="50"/>
      <c r="CV217" s="50"/>
      <c r="CW217" s="50"/>
      <c r="CX217" s="50"/>
      <c r="CY217" s="50"/>
      <c r="CZ217" s="50"/>
      <c r="DA217" s="50"/>
      <c r="DB217" s="50"/>
      <c r="DC217" s="50"/>
      <c r="DD217" s="50"/>
      <c r="DE217" s="50"/>
      <c r="DF217" s="50"/>
      <c r="DG217" s="50"/>
      <c r="DH217" s="50"/>
      <c r="DI217" s="50"/>
      <c r="DJ217" s="50"/>
      <c r="DK217" s="50"/>
      <c r="DL217" s="50"/>
      <c r="DM217" s="50"/>
      <c r="DN217" s="50"/>
      <c r="DO217" s="50"/>
      <c r="DP217" s="50"/>
      <c r="DQ217" s="50"/>
      <c r="DR217" s="50"/>
      <c r="DS217" s="50"/>
      <c r="DT217" s="50"/>
      <c r="DU217" s="50"/>
      <c r="DV217" s="50"/>
      <c r="DW217" s="50"/>
      <c r="DX217" s="50"/>
      <c r="DY217" s="50"/>
      <c r="DZ217" s="50"/>
      <c r="EA217" s="50"/>
      <c r="EB217" s="50"/>
      <c r="EC217" s="50"/>
      <c r="ED217" s="50"/>
      <c r="EE217" s="50"/>
      <c r="EF217" s="50"/>
      <c r="EG217" s="50"/>
      <c r="EH217" s="50"/>
      <c r="EI217" s="50"/>
      <c r="EJ217" s="50"/>
      <c r="EK217" s="50"/>
      <c r="EL217" s="50"/>
      <c r="EM217" s="50"/>
      <c r="EN217" s="50"/>
      <c r="EO217" s="50"/>
      <c r="EP217" s="50"/>
      <c r="EQ217" s="50"/>
      <c r="ER217" s="50"/>
      <c r="ES217" s="50"/>
      <c r="ET217" s="50"/>
      <c r="EU217" s="50"/>
      <c r="EV217" s="50"/>
      <c r="EW217" s="50"/>
      <c r="EX217" s="50"/>
      <c r="EY217" s="50"/>
      <c r="EZ217" s="50"/>
      <c r="FA217" s="50"/>
      <c r="FB217" s="50"/>
      <c r="FC217" s="50"/>
      <c r="FD217" s="50"/>
      <c r="FE217" s="50"/>
      <c r="FF217" s="50"/>
      <c r="FG217" s="50"/>
      <c r="FH217" s="50"/>
      <c r="FI217" s="50"/>
      <c r="FJ217" s="50"/>
      <c r="FK217" s="50"/>
      <c r="FL217" s="50"/>
      <c r="FM217" s="50"/>
      <c r="FN217" s="50"/>
      <c r="FO217" s="50"/>
      <c r="FP217" s="50"/>
      <c r="FQ217" s="50"/>
      <c r="FR217" s="50"/>
      <c r="FS217" s="50"/>
      <c r="FT217" s="50"/>
      <c r="FU217" s="50"/>
      <c r="FV217" s="50"/>
      <c r="FW217" s="50"/>
      <c r="FX217" s="50"/>
      <c r="FY217" s="50"/>
      <c r="FZ217" s="50"/>
      <c r="GA217" s="50"/>
      <c r="GB217" s="50"/>
      <c r="GC217" s="50"/>
      <c r="GD217" s="50"/>
      <c r="GE217" s="50"/>
      <c r="GF217" s="50"/>
      <c r="GG217" s="50"/>
      <c r="GH217" s="50"/>
      <c r="GI217" s="50"/>
      <c r="GJ217" s="50"/>
      <c r="GK217" s="50"/>
      <c r="GL217" s="50"/>
      <c r="GM217" s="50"/>
      <c r="GN217" s="50"/>
      <c r="GO217" s="50"/>
      <c r="GP217" s="50"/>
      <c r="GQ217" s="50"/>
      <c r="GR217" s="50"/>
      <c r="GS217" s="50"/>
      <c r="GT217" s="50"/>
      <c r="GU217" s="50"/>
      <c r="GV217" s="50"/>
      <c r="GW217" s="50"/>
      <c r="GX217" s="50"/>
      <c r="GY217" s="50"/>
      <c r="GZ217" s="50"/>
      <c r="HA217" s="50"/>
      <c r="HB217" s="50"/>
      <c r="HC217" s="50"/>
      <c r="HD217" s="50"/>
      <c r="HE217" s="50"/>
      <c r="HF217" s="50"/>
      <c r="HG217" s="50"/>
      <c r="HH217" s="50"/>
      <c r="HI217" s="50"/>
      <c r="HJ217" s="50"/>
      <c r="HK217" s="50"/>
      <c r="HL217" s="50"/>
      <c r="HM217" s="50"/>
      <c r="HN217" s="50"/>
      <c r="HO217" s="50"/>
      <c r="HP217" s="50"/>
      <c r="HQ217" s="50"/>
      <c r="HR217" s="50"/>
      <c r="HS217" s="50"/>
      <c r="HT217" s="50"/>
      <c r="HU217" s="50"/>
      <c r="HV217" s="50"/>
      <c r="HW217" s="50"/>
      <c r="HX217" s="50"/>
      <c r="HY217" s="50"/>
      <c r="HZ217" s="50"/>
      <c r="IA217" s="50"/>
      <c r="IB217" s="50"/>
      <c r="IC217" s="50"/>
      <c r="ID217" s="50"/>
      <c r="IE217" s="50"/>
      <c r="IF217" s="50"/>
      <c r="IG217" s="50"/>
      <c r="IH217" s="50"/>
      <c r="II217" s="50"/>
      <c r="IJ217" s="50"/>
      <c r="IK217" s="50"/>
      <c r="IL217" s="50"/>
      <c r="IM217" s="50"/>
      <c r="IN217" s="50"/>
      <c r="IO217" s="50"/>
      <c r="IP217" s="50"/>
      <c r="IQ217" s="50"/>
      <c r="IR217" s="50"/>
      <c r="IS217" s="50"/>
      <c r="IT217" s="50"/>
      <c r="IU217" s="50"/>
      <c r="IV217" s="50"/>
      <c r="IW217" s="50"/>
      <c r="IX217" s="50"/>
      <c r="IY217" s="50"/>
      <c r="IZ217" s="50"/>
      <c r="JA217" s="50"/>
      <c r="JB217" s="50"/>
      <c r="JC217" s="50"/>
      <c r="JD217" s="50"/>
      <c r="JE217" s="50"/>
      <c r="JF217" s="50"/>
      <c r="JG217" s="50"/>
      <c r="JH217" s="50"/>
      <c r="JI217" s="50"/>
      <c r="JJ217" s="50"/>
      <c r="JK217" s="50"/>
      <c r="JL217" s="50"/>
      <c r="JM217" s="50"/>
      <c r="JN217" s="50"/>
      <c r="JO217" s="50"/>
      <c r="JP217" s="50"/>
      <c r="JQ217" s="50"/>
      <c r="JR217" s="50"/>
      <c r="JS217" s="50"/>
      <c r="JT217" s="50"/>
      <c r="JU217" s="50"/>
      <c r="JV217" s="50"/>
      <c r="JW217" s="50"/>
      <c r="JX217" s="50"/>
      <c r="JY217" s="50"/>
      <c r="JZ217" s="50"/>
      <c r="KA217" s="50"/>
      <c r="KB217" s="50"/>
      <c r="KC217" s="50"/>
      <c r="KD217" s="50"/>
      <c r="KE217" s="50"/>
      <c r="KF217" s="50"/>
      <c r="KG217" s="50"/>
      <c r="KH217" s="50"/>
      <c r="KI217" s="50"/>
      <c r="KJ217" s="50"/>
      <c r="KK217" s="50"/>
      <c r="KL217" s="50"/>
      <c r="KM217" s="50"/>
      <c r="KN217" s="50"/>
      <c r="KO217" s="50"/>
      <c r="KP217" s="50"/>
      <c r="KQ217" s="50"/>
      <c r="KR217" s="50"/>
      <c r="KS217" s="50"/>
      <c r="KT217" s="50"/>
      <c r="KU217" s="50"/>
      <c r="KV217" s="50"/>
      <c r="KW217" s="50"/>
      <c r="KX217" s="50"/>
      <c r="KY217" s="50"/>
      <c r="KZ217" s="50"/>
      <c r="LA217" s="50"/>
      <c r="LB217" s="50"/>
      <c r="LC217" s="50"/>
      <c r="LD217" s="50"/>
      <c r="LE217" s="50"/>
      <c r="LF217" s="50"/>
      <c r="LG217" s="50"/>
      <c r="LH217" s="50"/>
      <c r="LI217" s="50"/>
      <c r="LJ217" s="50"/>
      <c r="LK217" s="50"/>
      <c r="LL217" s="50"/>
      <c r="LM217" s="50"/>
      <c r="LN217" s="50"/>
      <c r="LO217" s="50"/>
      <c r="LP217" s="50"/>
      <c r="LQ217" s="50"/>
      <c r="LR217" s="50"/>
      <c r="LS217" s="50"/>
      <c r="LT217" s="50"/>
      <c r="LU217" s="50"/>
      <c r="LV217" s="50"/>
      <c r="LW217" s="50"/>
      <c r="LX217" s="50"/>
      <c r="LY217" s="50"/>
      <c r="LZ217" s="50"/>
      <c r="MA217" s="50"/>
      <c r="MB217" s="50"/>
      <c r="MC217" s="50"/>
      <c r="MD217" s="50"/>
      <c r="ME217" s="50"/>
      <c r="MF217" s="50"/>
      <c r="MG217" s="50"/>
      <c r="MH217" s="50"/>
      <c r="MI217" s="50"/>
      <c r="MJ217" s="50"/>
      <c r="MK217" s="50"/>
      <c r="ML217" s="50"/>
      <c r="MM217" s="50"/>
      <c r="MN217" s="50"/>
      <c r="MO217" s="50"/>
      <c r="MP217" s="50"/>
      <c r="MQ217" s="50"/>
      <c r="MR217" s="50"/>
      <c r="MS217" s="50"/>
      <c r="MT217" s="50"/>
      <c r="MU217" s="50"/>
      <c r="MV217" s="50"/>
      <c r="MW217" s="50"/>
      <c r="MX217" s="50"/>
      <c r="MY217" s="50"/>
      <c r="MZ217" s="50"/>
      <c r="NA217" s="50"/>
      <c r="NB217" s="50"/>
      <c r="NC217" s="50"/>
      <c r="ND217" s="50"/>
      <c r="NE217" s="50"/>
      <c r="NF217" s="50"/>
      <c r="NG217" s="50"/>
      <c r="NH217" s="50"/>
      <c r="NI217" s="50"/>
      <c r="NJ217" s="50"/>
      <c r="NK217" s="50"/>
      <c r="NL217" s="50"/>
      <c r="NM217" s="50"/>
      <c r="NN217" s="50"/>
      <c r="NO217" s="50"/>
      <c r="NP217" s="50"/>
      <c r="NQ217" s="50"/>
      <c r="NR217" s="50"/>
      <c r="NS217" s="50"/>
      <c r="NT217" s="50"/>
      <c r="NU217" s="50"/>
      <c r="NV217" s="50"/>
      <c r="NW217" s="50"/>
      <c r="NX217" s="50"/>
      <c r="NY217" s="50"/>
      <c r="NZ217" s="50"/>
      <c r="OA217" s="50"/>
      <c r="OB217" s="50"/>
      <c r="OC217" s="50"/>
      <c r="OD217" s="50"/>
      <c r="OE217" s="50"/>
      <c r="OF217" s="50"/>
      <c r="OG217" s="50"/>
      <c r="OH217" s="50"/>
      <c r="OI217" s="50"/>
      <c r="OJ217" s="50"/>
      <c r="OK217" s="50"/>
      <c r="OL217" s="50"/>
      <c r="OM217" s="50"/>
      <c r="ON217" s="50"/>
      <c r="OO217" s="50"/>
      <c r="OP217" s="50"/>
      <c r="OQ217" s="50"/>
      <c r="OR217" s="50"/>
      <c r="OS217" s="50"/>
      <c r="OT217" s="50"/>
      <c r="OU217" s="50"/>
      <c r="OV217" s="50"/>
      <c r="OW217" s="50"/>
      <c r="OX217" s="50"/>
      <c r="OY217" s="50"/>
      <c r="OZ217" s="50"/>
      <c r="PA217" s="50"/>
      <c r="PB217" s="50"/>
      <c r="PC217" s="50"/>
      <c r="PD217" s="50"/>
      <c r="PE217" s="50"/>
      <c r="PF217" s="50"/>
      <c r="PG217" s="50"/>
      <c r="PH217" s="50"/>
      <c r="PI217" s="50"/>
      <c r="PJ217" s="50"/>
      <c r="PK217" s="50"/>
      <c r="PL217" s="50"/>
      <c r="PM217" s="50"/>
      <c r="PN217" s="50"/>
      <c r="PO217" s="50"/>
      <c r="PP217" s="50"/>
      <c r="PQ217" s="50"/>
      <c r="PR217" s="50"/>
      <c r="PS217" s="50"/>
      <c r="PT217" s="50"/>
      <c r="PU217" s="50"/>
      <c r="PV217" s="50"/>
      <c r="PW217" s="50"/>
      <c r="PX217" s="50"/>
      <c r="PY217" s="50"/>
      <c r="PZ217" s="50"/>
      <c r="QA217" s="50"/>
      <c r="QB217" s="50"/>
      <c r="QC217" s="50"/>
      <c r="QD217" s="50"/>
      <c r="QE217" s="50"/>
      <c r="QF217" s="50"/>
      <c r="QG217" s="50"/>
      <c r="QH217" s="50"/>
      <c r="QI217" s="50"/>
      <c r="QJ217" s="50"/>
      <c r="QK217" s="50"/>
      <c r="QL217" s="50"/>
      <c r="QM217" s="50"/>
      <c r="QN217" s="50"/>
      <c r="QO217" s="50"/>
      <c r="QP217" s="50"/>
      <c r="QQ217" s="50"/>
      <c r="QR217" s="50"/>
      <c r="QS217" s="50"/>
      <c r="QT217" s="50"/>
      <c r="QU217" s="50"/>
      <c r="QV217" s="50"/>
      <c r="QW217" s="50"/>
      <c r="QX217" s="50"/>
      <c r="QY217" s="50"/>
      <c r="QZ217" s="50"/>
      <c r="RA217" s="50"/>
      <c r="RB217" s="50"/>
      <c r="RC217" s="50"/>
      <c r="RD217" s="50"/>
      <c r="RE217" s="50"/>
      <c r="RF217" s="50"/>
      <c r="RG217" s="50"/>
      <c r="RH217" s="50"/>
      <c r="RI217" s="50"/>
      <c r="RJ217" s="50"/>
      <c r="RK217" s="50"/>
      <c r="RL217" s="50"/>
      <c r="RM217" s="50"/>
      <c r="RN217" s="50"/>
      <c r="RO217" s="50"/>
      <c r="RP217" s="50"/>
      <c r="RQ217" s="50"/>
      <c r="RR217" s="50"/>
      <c r="RS217" s="50"/>
      <c r="RT217" s="50"/>
      <c r="RU217" s="50"/>
      <c r="RV217" s="50"/>
      <c r="RW217" s="50"/>
      <c r="RX217" s="50"/>
      <c r="RY217" s="50"/>
      <c r="RZ217" s="50"/>
      <c r="SA217" s="50"/>
      <c r="SB217" s="50"/>
      <c r="SC217" s="50"/>
      <c r="SD217" s="50"/>
      <c r="SE217" s="50"/>
      <c r="SF217" s="50"/>
      <c r="SG217" s="50"/>
      <c r="SH217" s="50"/>
      <c r="SI217" s="50"/>
      <c r="SJ217" s="50"/>
      <c r="SK217" s="50"/>
      <c r="SL217" s="50"/>
      <c r="SM217" s="50"/>
      <c r="SN217" s="50"/>
      <c r="SO217" s="50"/>
      <c r="SP217" s="50"/>
      <c r="SQ217" s="50"/>
      <c r="SR217" s="50"/>
      <c r="SS217" s="50"/>
      <c r="ST217" s="50"/>
      <c r="SU217" s="50"/>
      <c r="SV217" s="50"/>
      <c r="SW217" s="50"/>
      <c r="SX217" s="50"/>
      <c r="SY217" s="50"/>
      <c r="SZ217" s="50"/>
      <c r="TA217" s="50"/>
      <c r="TB217" s="50"/>
      <c r="TC217" s="50"/>
      <c r="TD217" s="50"/>
      <c r="TE217" s="50"/>
      <c r="TF217" s="50"/>
      <c r="TG217" s="50"/>
      <c r="TH217" s="50"/>
      <c r="TI217" s="50"/>
      <c r="TJ217" s="50"/>
      <c r="TK217" s="50"/>
      <c r="TL217" s="50"/>
      <c r="TM217" s="50"/>
      <c r="TN217" s="50"/>
      <c r="TO217" s="50"/>
      <c r="TP217" s="50"/>
      <c r="TQ217" s="50"/>
      <c r="TR217" s="50"/>
      <c r="TS217" s="50"/>
      <c r="TT217" s="50"/>
      <c r="TU217" s="50"/>
      <c r="TV217" s="50"/>
      <c r="TW217" s="50"/>
      <c r="TX217" s="50"/>
      <c r="TY217" s="50"/>
      <c r="TZ217" s="50"/>
      <c r="UA217" s="50"/>
      <c r="UB217" s="50"/>
      <c r="UC217" s="50"/>
      <c r="UD217" s="50"/>
      <c r="UE217" s="50"/>
      <c r="UF217" s="50"/>
      <c r="UG217" s="50"/>
      <c r="UH217" s="50"/>
      <c r="UI217" s="50"/>
      <c r="UJ217" s="50"/>
      <c r="UK217" s="50"/>
      <c r="UL217" s="50"/>
      <c r="UM217" s="50"/>
      <c r="UN217" s="50"/>
      <c r="UO217" s="50"/>
      <c r="UP217" s="50"/>
      <c r="UQ217" s="50"/>
      <c r="UR217" s="50"/>
      <c r="US217" s="50"/>
      <c r="UT217" s="50"/>
      <c r="UU217" s="50"/>
      <c r="UV217" s="50"/>
      <c r="UW217" s="50"/>
      <c r="UX217" s="50"/>
      <c r="UY217" s="50"/>
      <c r="UZ217" s="50"/>
      <c r="VA217" s="50"/>
      <c r="VB217" s="50"/>
      <c r="VC217" s="50"/>
      <c r="VD217" s="50"/>
      <c r="VE217" s="50"/>
      <c r="VF217" s="50"/>
      <c r="VG217" s="50"/>
      <c r="VH217" s="50"/>
      <c r="VI217" s="50"/>
      <c r="VJ217" s="50"/>
      <c r="VK217" s="50"/>
      <c r="VL217" s="50"/>
      <c r="VM217" s="50"/>
      <c r="VN217" s="50"/>
      <c r="VO217" s="50"/>
      <c r="VP217" s="50"/>
      <c r="VQ217" s="50"/>
      <c r="VR217" s="50"/>
      <c r="VS217" s="50"/>
      <c r="VT217" s="50"/>
      <c r="VU217" s="50"/>
      <c r="VV217" s="50"/>
      <c r="VW217" s="50"/>
      <c r="VX217" s="50"/>
      <c r="VY217" s="50"/>
      <c r="VZ217" s="50"/>
      <c r="WA217" s="50"/>
      <c r="WB217" s="50"/>
      <c r="WC217" s="50"/>
      <c r="WD217" s="50"/>
      <c r="WE217" s="50"/>
      <c r="WF217" s="50"/>
      <c r="WG217" s="50"/>
      <c r="WH217" s="50"/>
      <c r="WI217" s="50"/>
      <c r="WJ217" s="50"/>
      <c r="WK217" s="50"/>
      <c r="WL217" s="50"/>
      <c r="WM217" s="50"/>
      <c r="WN217" s="50"/>
      <c r="WO217" s="50"/>
      <c r="WP217" s="50"/>
      <c r="WQ217" s="50"/>
      <c r="WR217" s="50"/>
      <c r="WS217" s="50"/>
      <c r="WT217" s="50"/>
      <c r="WU217" s="50"/>
      <c r="WV217" s="50"/>
      <c r="WW217" s="50"/>
      <c r="WX217" s="50"/>
      <c r="WY217" s="50"/>
      <c r="WZ217" s="50"/>
      <c r="XA217" s="50"/>
      <c r="XB217" s="50"/>
      <c r="XC217" s="50"/>
      <c r="XD217" s="50"/>
      <c r="XE217" s="50"/>
      <c r="XF217" s="50"/>
      <c r="XG217" s="50"/>
      <c r="XH217" s="50"/>
      <c r="XI217" s="50"/>
      <c r="XJ217" s="50"/>
      <c r="XK217" s="50"/>
      <c r="XL217" s="50"/>
      <c r="XM217" s="50"/>
      <c r="XN217" s="50"/>
      <c r="XO217" s="50"/>
      <c r="XP217" s="50"/>
      <c r="XQ217" s="50"/>
      <c r="XR217" s="50"/>
      <c r="XS217" s="50"/>
      <c r="XT217" s="50"/>
      <c r="XU217" s="50"/>
      <c r="XV217" s="50"/>
      <c r="XW217" s="50"/>
      <c r="XX217" s="50"/>
      <c r="XY217" s="50"/>
      <c r="XZ217" s="50"/>
      <c r="YA217" s="50"/>
      <c r="YB217" s="50"/>
      <c r="YC217" s="50"/>
      <c r="YD217" s="50"/>
      <c r="YE217" s="50"/>
      <c r="YF217" s="50"/>
      <c r="YG217" s="50"/>
      <c r="YH217" s="50"/>
      <c r="YI217" s="50"/>
      <c r="YJ217" s="50"/>
      <c r="YK217" s="50"/>
      <c r="YL217" s="50"/>
      <c r="YM217" s="50"/>
      <c r="YN217" s="50"/>
      <c r="YO217" s="50"/>
      <c r="YP217" s="50"/>
      <c r="YQ217" s="50"/>
      <c r="YR217" s="50"/>
      <c r="YS217" s="50"/>
      <c r="YT217" s="50"/>
      <c r="YU217" s="50"/>
      <c r="YV217" s="50"/>
      <c r="YW217" s="50"/>
      <c r="YX217" s="50"/>
      <c r="YY217" s="50"/>
      <c r="YZ217" s="50"/>
      <c r="ZA217" s="50"/>
      <c r="ZB217" s="50"/>
      <c r="ZC217" s="50"/>
      <c r="ZD217" s="50"/>
      <c r="ZE217" s="50"/>
      <c r="ZF217" s="50"/>
      <c r="ZG217" s="50"/>
      <c r="ZH217" s="50"/>
      <c r="ZI217" s="50"/>
      <c r="ZJ217" s="50"/>
      <c r="ZK217" s="50"/>
      <c r="ZL217" s="50"/>
      <c r="ZM217" s="50"/>
      <c r="ZN217" s="50"/>
      <c r="ZO217" s="50"/>
      <c r="ZP217" s="50"/>
      <c r="ZQ217" s="50"/>
      <c r="ZR217" s="50"/>
      <c r="ZS217" s="50"/>
      <c r="ZT217" s="50"/>
      <c r="ZU217" s="50"/>
      <c r="ZV217" s="50"/>
      <c r="ZW217" s="50"/>
      <c r="ZX217" s="50"/>
      <c r="ZY217" s="50"/>
      <c r="ZZ217" s="50"/>
      <c r="AAA217" s="50"/>
      <c r="AAB217" s="50"/>
      <c r="AAC217" s="50"/>
      <c r="AAD217" s="50"/>
      <c r="AAE217" s="50"/>
      <c r="AAF217" s="50"/>
      <c r="AAG217" s="50"/>
      <c r="AAH217" s="50"/>
      <c r="AAI217" s="50"/>
      <c r="AAJ217" s="50"/>
      <c r="AAK217" s="50"/>
      <c r="AAL217" s="50"/>
      <c r="AAM217" s="50"/>
      <c r="AAN217" s="50"/>
      <c r="AAO217" s="50"/>
      <c r="AAP217" s="50"/>
      <c r="AAQ217" s="50"/>
      <c r="AAR217" s="50"/>
      <c r="AAS217" s="50"/>
      <c r="AAT217" s="50"/>
      <c r="AAU217" s="50"/>
      <c r="AAV217" s="50"/>
      <c r="AAW217" s="50"/>
      <c r="AAX217" s="50"/>
      <c r="AAY217" s="50"/>
      <c r="AAZ217" s="50"/>
      <c r="ABA217" s="50"/>
      <c r="ABB217" s="50"/>
    </row>
    <row r="218" spans="1:730" ht="28.5" customHeight="1" x14ac:dyDescent="0.2">
      <c r="A218" s="173" t="s">
        <v>121</v>
      </c>
      <c r="B218" s="173"/>
      <c r="C218" s="173"/>
      <c r="D218" s="173"/>
      <c r="E218" s="173"/>
      <c r="F218" s="173"/>
      <c r="G218" s="173"/>
      <c r="H218" s="173"/>
      <c r="I218" s="173"/>
      <c r="J218" s="173"/>
      <c r="K218" s="173"/>
      <c r="L218" s="173"/>
      <c r="M218" s="173"/>
      <c r="N218" s="173"/>
      <c r="AB218" s="50"/>
      <c r="AC218" s="50"/>
      <c r="AD218" s="50"/>
      <c r="AE218" s="50"/>
      <c r="AF218" s="50"/>
      <c r="AG218" s="50"/>
      <c r="AH218" s="50"/>
      <c r="AI218" s="50"/>
      <c r="AJ218" s="50"/>
      <c r="AK218" s="50"/>
      <c r="AL218" s="50"/>
      <c r="AM218" s="50"/>
      <c r="AN218" s="50"/>
      <c r="AO218" s="50"/>
      <c r="AP218" s="50"/>
      <c r="AQ218" s="50"/>
      <c r="AR218" s="50"/>
      <c r="AS218" s="50"/>
      <c r="AT218" s="50"/>
      <c r="AU218" s="50"/>
      <c r="AV218" s="50"/>
      <c r="AW218" s="50"/>
      <c r="AX218" s="50"/>
      <c r="AY218" s="50"/>
      <c r="AZ218" s="50"/>
      <c r="BA218" s="50"/>
      <c r="BB218" s="50"/>
      <c r="BC218" s="50"/>
      <c r="BD218" s="50"/>
      <c r="BE218" s="50"/>
      <c r="BF218" s="50"/>
      <c r="BG218" s="50"/>
      <c r="BH218" s="50"/>
      <c r="BI218" s="50"/>
      <c r="BJ218" s="50"/>
      <c r="BK218" s="50"/>
      <c r="BL218" s="50"/>
      <c r="BM218" s="50"/>
      <c r="BN218" s="50"/>
      <c r="BO218" s="50"/>
      <c r="BP218" s="50"/>
      <c r="BQ218" s="50"/>
      <c r="BR218" s="50"/>
      <c r="BS218" s="50"/>
      <c r="BT218" s="50"/>
      <c r="BU218" s="50"/>
      <c r="BV218" s="50"/>
      <c r="BW218" s="50"/>
      <c r="BX218" s="50"/>
      <c r="BY218" s="50"/>
      <c r="BZ218" s="50"/>
      <c r="CA218" s="50"/>
      <c r="CB218" s="50"/>
      <c r="CC218" s="50"/>
      <c r="CD218" s="50"/>
      <c r="CE218" s="50"/>
      <c r="CF218" s="50"/>
      <c r="CG218" s="50"/>
      <c r="CH218" s="50"/>
      <c r="CI218" s="50"/>
      <c r="CJ218" s="50"/>
      <c r="CK218" s="50"/>
      <c r="CL218" s="50"/>
      <c r="CM218" s="50"/>
      <c r="CN218" s="50"/>
      <c r="CO218" s="50"/>
      <c r="CP218" s="50"/>
      <c r="CQ218" s="50"/>
      <c r="CR218" s="50"/>
      <c r="CS218" s="50"/>
      <c r="CT218" s="50"/>
      <c r="CU218" s="50"/>
      <c r="CV218" s="50"/>
      <c r="CW218" s="50"/>
      <c r="CX218" s="50"/>
      <c r="CY218" s="50"/>
      <c r="CZ218" s="50"/>
      <c r="DA218" s="50"/>
      <c r="DB218" s="50"/>
      <c r="DC218" s="50"/>
      <c r="DD218" s="50"/>
      <c r="DE218" s="50"/>
      <c r="DF218" s="50"/>
      <c r="DG218" s="50"/>
      <c r="DH218" s="50"/>
      <c r="DI218" s="50"/>
      <c r="DJ218" s="50"/>
      <c r="DK218" s="50"/>
      <c r="DL218" s="50"/>
      <c r="DM218" s="50"/>
      <c r="DN218" s="50"/>
      <c r="DO218" s="50"/>
      <c r="DP218" s="50"/>
      <c r="DQ218" s="50"/>
      <c r="DR218" s="50"/>
      <c r="DS218" s="50"/>
      <c r="DT218" s="50"/>
      <c r="DU218" s="50"/>
      <c r="DV218" s="50"/>
      <c r="DW218" s="50"/>
      <c r="DX218" s="50"/>
      <c r="DY218" s="50"/>
      <c r="DZ218" s="50"/>
      <c r="EA218" s="50"/>
      <c r="EB218" s="50"/>
      <c r="EC218" s="50"/>
      <c r="ED218" s="50"/>
      <c r="EE218" s="50"/>
      <c r="EF218" s="50"/>
      <c r="EG218" s="50"/>
      <c r="EH218" s="50"/>
      <c r="EI218" s="50"/>
      <c r="EJ218" s="50"/>
      <c r="EK218" s="50"/>
      <c r="EL218" s="50"/>
      <c r="EM218" s="50"/>
      <c r="EN218" s="50"/>
      <c r="EO218" s="50"/>
      <c r="EP218" s="50"/>
      <c r="EQ218" s="50"/>
      <c r="ER218" s="50"/>
      <c r="ES218" s="50"/>
      <c r="ET218" s="50"/>
      <c r="EU218" s="50"/>
      <c r="EV218" s="50"/>
      <c r="EW218" s="50"/>
      <c r="EX218" s="50"/>
      <c r="EY218" s="50"/>
      <c r="EZ218" s="50"/>
      <c r="FA218" s="50"/>
      <c r="FB218" s="50"/>
      <c r="FC218" s="50"/>
      <c r="FD218" s="50"/>
      <c r="FE218" s="50"/>
      <c r="FF218" s="50"/>
      <c r="FG218" s="50"/>
      <c r="FH218" s="50"/>
      <c r="FI218" s="50"/>
      <c r="FJ218" s="50"/>
      <c r="FK218" s="50"/>
      <c r="FL218" s="50"/>
      <c r="FM218" s="50"/>
      <c r="FN218" s="50"/>
      <c r="FO218" s="50"/>
      <c r="FP218" s="50"/>
      <c r="FQ218" s="50"/>
      <c r="FR218" s="50"/>
      <c r="FS218" s="50"/>
      <c r="FT218" s="50"/>
      <c r="FU218" s="50"/>
      <c r="FV218" s="50"/>
      <c r="FW218" s="50"/>
      <c r="FX218" s="50"/>
      <c r="FY218" s="50"/>
      <c r="FZ218" s="50"/>
      <c r="GA218" s="50"/>
      <c r="GB218" s="50"/>
      <c r="GC218" s="50"/>
      <c r="GD218" s="50"/>
      <c r="GE218" s="50"/>
      <c r="GF218" s="50"/>
      <c r="GG218" s="50"/>
      <c r="GH218" s="50"/>
      <c r="GI218" s="50"/>
      <c r="GJ218" s="50"/>
      <c r="GK218" s="50"/>
      <c r="GL218" s="50"/>
      <c r="GM218" s="50"/>
      <c r="GN218" s="50"/>
      <c r="GO218" s="50"/>
      <c r="GP218" s="50"/>
      <c r="GQ218" s="50"/>
      <c r="GR218" s="50"/>
      <c r="GS218" s="50"/>
      <c r="GT218" s="50"/>
      <c r="GU218" s="50"/>
      <c r="GV218" s="50"/>
      <c r="GW218" s="50"/>
      <c r="GX218" s="50"/>
      <c r="GY218" s="50"/>
      <c r="GZ218" s="50"/>
      <c r="HA218" s="50"/>
      <c r="HB218" s="50"/>
      <c r="HC218" s="50"/>
      <c r="HD218" s="50"/>
      <c r="HE218" s="50"/>
      <c r="HF218" s="50"/>
      <c r="HG218" s="50"/>
      <c r="HH218" s="50"/>
      <c r="HI218" s="50"/>
      <c r="HJ218" s="50"/>
      <c r="HK218" s="50"/>
      <c r="HL218" s="50"/>
      <c r="HM218" s="50"/>
      <c r="HN218" s="50"/>
      <c r="HO218" s="50"/>
      <c r="HP218" s="50"/>
      <c r="HQ218" s="50"/>
      <c r="HR218" s="50"/>
      <c r="HS218" s="50"/>
      <c r="HT218" s="50"/>
      <c r="HU218" s="50"/>
      <c r="HV218" s="50"/>
      <c r="HW218" s="50"/>
      <c r="HX218" s="50"/>
      <c r="HY218" s="50"/>
      <c r="HZ218" s="50"/>
      <c r="IA218" s="50"/>
      <c r="IB218" s="50"/>
      <c r="IC218" s="50"/>
      <c r="ID218" s="50"/>
      <c r="IE218" s="50"/>
      <c r="IF218" s="50"/>
      <c r="IG218" s="50"/>
      <c r="IH218" s="50"/>
      <c r="II218" s="50"/>
      <c r="IJ218" s="50"/>
      <c r="IK218" s="50"/>
      <c r="IL218" s="50"/>
      <c r="IM218" s="50"/>
      <c r="IN218" s="50"/>
      <c r="IO218" s="50"/>
      <c r="IP218" s="50"/>
      <c r="IQ218" s="50"/>
      <c r="IR218" s="50"/>
      <c r="IS218" s="50"/>
      <c r="IT218" s="50"/>
      <c r="IU218" s="50"/>
      <c r="IV218" s="50"/>
      <c r="IW218" s="50"/>
      <c r="IX218" s="50"/>
      <c r="IY218" s="50"/>
      <c r="IZ218" s="50"/>
      <c r="JA218" s="50"/>
      <c r="JB218" s="50"/>
      <c r="JC218" s="50"/>
      <c r="JD218" s="50"/>
      <c r="JE218" s="50"/>
      <c r="JF218" s="50"/>
      <c r="JG218" s="50"/>
      <c r="JH218" s="50"/>
      <c r="JI218" s="50"/>
      <c r="JJ218" s="50"/>
      <c r="JK218" s="50"/>
      <c r="JL218" s="50"/>
      <c r="JM218" s="50"/>
      <c r="JN218" s="50"/>
      <c r="JO218" s="50"/>
      <c r="JP218" s="50"/>
      <c r="JQ218" s="50"/>
      <c r="JR218" s="50"/>
      <c r="JS218" s="50"/>
      <c r="JT218" s="50"/>
      <c r="JU218" s="50"/>
      <c r="JV218" s="50"/>
      <c r="JW218" s="50"/>
      <c r="JX218" s="50"/>
      <c r="JY218" s="50"/>
      <c r="JZ218" s="50"/>
      <c r="KA218" s="50"/>
      <c r="KB218" s="50"/>
      <c r="KC218" s="50"/>
      <c r="KD218" s="50"/>
      <c r="KE218" s="50"/>
      <c r="KF218" s="50"/>
      <c r="KG218" s="50"/>
      <c r="KH218" s="50"/>
      <c r="KI218" s="50"/>
      <c r="KJ218" s="50"/>
      <c r="KK218" s="50"/>
      <c r="KL218" s="50"/>
      <c r="KM218" s="50"/>
      <c r="KN218" s="50"/>
      <c r="KO218" s="50"/>
      <c r="KP218" s="50"/>
      <c r="KQ218" s="50"/>
      <c r="KR218" s="50"/>
      <c r="KS218" s="50"/>
      <c r="KT218" s="50"/>
      <c r="KU218" s="50"/>
      <c r="KV218" s="50"/>
      <c r="KW218" s="50"/>
      <c r="KX218" s="50"/>
      <c r="KY218" s="50"/>
      <c r="KZ218" s="50"/>
      <c r="LA218" s="50"/>
      <c r="LB218" s="50"/>
      <c r="LC218" s="50"/>
      <c r="LD218" s="50"/>
      <c r="LE218" s="50"/>
      <c r="LF218" s="50"/>
      <c r="LG218" s="50"/>
      <c r="LH218" s="50"/>
      <c r="LI218" s="50"/>
      <c r="LJ218" s="50"/>
      <c r="LK218" s="50"/>
      <c r="LL218" s="50"/>
      <c r="LM218" s="50"/>
      <c r="LN218" s="50"/>
      <c r="LO218" s="50"/>
      <c r="LP218" s="50"/>
      <c r="LQ218" s="50"/>
      <c r="LR218" s="50"/>
      <c r="LS218" s="50"/>
      <c r="LT218" s="50"/>
      <c r="LU218" s="50"/>
      <c r="LV218" s="50"/>
      <c r="LW218" s="50"/>
      <c r="LX218" s="50"/>
      <c r="LY218" s="50"/>
      <c r="LZ218" s="50"/>
      <c r="MA218" s="50"/>
      <c r="MB218" s="50"/>
      <c r="MC218" s="50"/>
      <c r="MD218" s="50"/>
      <c r="ME218" s="50"/>
      <c r="MF218" s="50"/>
      <c r="MG218" s="50"/>
      <c r="MH218" s="50"/>
      <c r="MI218" s="50"/>
      <c r="MJ218" s="50"/>
      <c r="MK218" s="50"/>
      <c r="ML218" s="50"/>
      <c r="MM218" s="50"/>
      <c r="MN218" s="50"/>
      <c r="MO218" s="50"/>
      <c r="MP218" s="50"/>
      <c r="MQ218" s="50"/>
      <c r="MR218" s="50"/>
      <c r="MS218" s="50"/>
      <c r="MT218" s="50"/>
      <c r="MU218" s="50"/>
      <c r="MV218" s="50"/>
      <c r="MW218" s="50"/>
      <c r="MX218" s="50"/>
      <c r="MY218" s="50"/>
      <c r="MZ218" s="50"/>
      <c r="NA218" s="50"/>
      <c r="NB218" s="50"/>
      <c r="NC218" s="50"/>
      <c r="ND218" s="50"/>
      <c r="NE218" s="50"/>
      <c r="NF218" s="50"/>
      <c r="NG218" s="50"/>
      <c r="NH218" s="50"/>
      <c r="NI218" s="50"/>
      <c r="NJ218" s="50"/>
      <c r="NK218" s="50"/>
      <c r="NL218" s="50"/>
      <c r="NM218" s="50"/>
      <c r="NN218" s="50"/>
      <c r="NO218" s="50"/>
      <c r="NP218" s="50"/>
      <c r="NQ218" s="50"/>
      <c r="NR218" s="50"/>
      <c r="NS218" s="50"/>
      <c r="NT218" s="50"/>
      <c r="NU218" s="50"/>
      <c r="NV218" s="50"/>
      <c r="NW218" s="50"/>
      <c r="NX218" s="50"/>
      <c r="NY218" s="50"/>
      <c r="NZ218" s="50"/>
      <c r="OA218" s="50"/>
      <c r="OB218" s="50"/>
      <c r="OC218" s="50"/>
      <c r="OD218" s="50"/>
      <c r="OE218" s="50"/>
      <c r="OF218" s="50"/>
      <c r="OG218" s="50"/>
      <c r="OH218" s="50"/>
      <c r="OI218" s="50"/>
      <c r="OJ218" s="50"/>
      <c r="OK218" s="50"/>
      <c r="OL218" s="50"/>
      <c r="OM218" s="50"/>
      <c r="ON218" s="50"/>
      <c r="OO218" s="50"/>
      <c r="OP218" s="50"/>
      <c r="OQ218" s="50"/>
      <c r="OR218" s="50"/>
      <c r="OS218" s="50"/>
      <c r="OT218" s="50"/>
      <c r="OU218" s="50"/>
      <c r="OV218" s="50"/>
      <c r="OW218" s="50"/>
      <c r="OX218" s="50"/>
      <c r="OY218" s="50"/>
      <c r="OZ218" s="50"/>
      <c r="PA218" s="50"/>
      <c r="PB218" s="50"/>
      <c r="PC218" s="50"/>
      <c r="PD218" s="50"/>
      <c r="PE218" s="50"/>
      <c r="PF218" s="50"/>
      <c r="PG218" s="50"/>
      <c r="PH218" s="50"/>
      <c r="PI218" s="50"/>
      <c r="PJ218" s="50"/>
      <c r="PK218" s="50"/>
      <c r="PL218" s="50"/>
      <c r="PM218" s="50"/>
      <c r="PN218" s="50"/>
      <c r="PO218" s="50"/>
      <c r="PP218" s="50"/>
      <c r="PQ218" s="50"/>
      <c r="PR218" s="50"/>
      <c r="PS218" s="50"/>
      <c r="PT218" s="50"/>
      <c r="PU218" s="50"/>
      <c r="PV218" s="50"/>
      <c r="PW218" s="50"/>
      <c r="PX218" s="50"/>
      <c r="PY218" s="50"/>
      <c r="PZ218" s="50"/>
      <c r="QA218" s="50"/>
      <c r="QB218" s="50"/>
      <c r="QC218" s="50"/>
      <c r="QD218" s="50"/>
      <c r="QE218" s="50"/>
      <c r="QF218" s="50"/>
      <c r="QG218" s="50"/>
      <c r="QH218" s="50"/>
      <c r="QI218" s="50"/>
      <c r="QJ218" s="50"/>
      <c r="QK218" s="50"/>
      <c r="QL218" s="50"/>
      <c r="QM218" s="50"/>
      <c r="QN218" s="50"/>
      <c r="QO218" s="50"/>
      <c r="QP218" s="50"/>
      <c r="QQ218" s="50"/>
      <c r="QR218" s="50"/>
      <c r="QS218" s="50"/>
      <c r="QT218" s="50"/>
      <c r="QU218" s="50"/>
      <c r="QV218" s="50"/>
      <c r="QW218" s="50"/>
      <c r="QX218" s="50"/>
      <c r="QY218" s="50"/>
      <c r="QZ218" s="50"/>
      <c r="RA218" s="50"/>
      <c r="RB218" s="50"/>
      <c r="RC218" s="50"/>
      <c r="RD218" s="50"/>
      <c r="RE218" s="50"/>
      <c r="RF218" s="50"/>
      <c r="RG218" s="50"/>
      <c r="RH218" s="50"/>
      <c r="RI218" s="50"/>
      <c r="RJ218" s="50"/>
      <c r="RK218" s="50"/>
      <c r="RL218" s="50"/>
      <c r="RM218" s="50"/>
      <c r="RN218" s="50"/>
      <c r="RO218" s="50"/>
      <c r="RP218" s="50"/>
      <c r="RQ218" s="50"/>
      <c r="RR218" s="50"/>
      <c r="RS218" s="50"/>
      <c r="RT218" s="50"/>
      <c r="RU218" s="50"/>
      <c r="RV218" s="50"/>
      <c r="RW218" s="50"/>
      <c r="RX218" s="50"/>
      <c r="RY218" s="50"/>
      <c r="RZ218" s="50"/>
      <c r="SA218" s="50"/>
      <c r="SB218" s="50"/>
      <c r="SC218" s="50"/>
      <c r="SD218" s="50"/>
      <c r="SE218" s="50"/>
      <c r="SF218" s="50"/>
      <c r="SG218" s="50"/>
      <c r="SH218" s="50"/>
      <c r="SI218" s="50"/>
      <c r="SJ218" s="50"/>
      <c r="SK218" s="50"/>
      <c r="SL218" s="50"/>
      <c r="SM218" s="50"/>
      <c r="SN218" s="50"/>
      <c r="SO218" s="50"/>
      <c r="SP218" s="50"/>
      <c r="SQ218" s="50"/>
      <c r="SR218" s="50"/>
      <c r="SS218" s="50"/>
      <c r="ST218" s="50"/>
      <c r="SU218" s="50"/>
      <c r="SV218" s="50"/>
      <c r="SW218" s="50"/>
      <c r="SX218" s="50"/>
      <c r="SY218" s="50"/>
      <c r="SZ218" s="50"/>
      <c r="TA218" s="50"/>
      <c r="TB218" s="50"/>
      <c r="TC218" s="50"/>
      <c r="TD218" s="50"/>
      <c r="TE218" s="50"/>
      <c r="TF218" s="50"/>
      <c r="TG218" s="50"/>
      <c r="TH218" s="50"/>
      <c r="TI218" s="50"/>
      <c r="TJ218" s="50"/>
      <c r="TK218" s="50"/>
      <c r="TL218" s="50"/>
      <c r="TM218" s="50"/>
      <c r="TN218" s="50"/>
      <c r="TO218" s="50"/>
      <c r="TP218" s="50"/>
      <c r="TQ218" s="50"/>
      <c r="TR218" s="50"/>
      <c r="TS218" s="50"/>
      <c r="TT218" s="50"/>
      <c r="TU218" s="50"/>
      <c r="TV218" s="50"/>
      <c r="TW218" s="50"/>
      <c r="TX218" s="50"/>
      <c r="TY218" s="50"/>
      <c r="TZ218" s="50"/>
      <c r="UA218" s="50"/>
      <c r="UB218" s="50"/>
      <c r="UC218" s="50"/>
      <c r="UD218" s="50"/>
      <c r="UE218" s="50"/>
      <c r="UF218" s="50"/>
      <c r="UG218" s="50"/>
      <c r="UH218" s="50"/>
      <c r="UI218" s="50"/>
      <c r="UJ218" s="50"/>
      <c r="UK218" s="50"/>
      <c r="UL218" s="50"/>
      <c r="UM218" s="50"/>
      <c r="UN218" s="50"/>
      <c r="UO218" s="50"/>
      <c r="UP218" s="50"/>
      <c r="UQ218" s="50"/>
      <c r="UR218" s="50"/>
      <c r="US218" s="50"/>
      <c r="UT218" s="50"/>
      <c r="UU218" s="50"/>
      <c r="UV218" s="50"/>
      <c r="UW218" s="50"/>
      <c r="UX218" s="50"/>
      <c r="UY218" s="50"/>
      <c r="UZ218" s="50"/>
      <c r="VA218" s="50"/>
      <c r="VB218" s="50"/>
      <c r="VC218" s="50"/>
      <c r="VD218" s="50"/>
      <c r="VE218" s="50"/>
      <c r="VF218" s="50"/>
      <c r="VG218" s="50"/>
      <c r="VH218" s="50"/>
      <c r="VI218" s="50"/>
      <c r="VJ218" s="50"/>
      <c r="VK218" s="50"/>
      <c r="VL218" s="50"/>
      <c r="VM218" s="50"/>
      <c r="VN218" s="50"/>
      <c r="VO218" s="50"/>
      <c r="VP218" s="50"/>
      <c r="VQ218" s="50"/>
      <c r="VR218" s="50"/>
      <c r="VS218" s="50"/>
      <c r="VT218" s="50"/>
      <c r="VU218" s="50"/>
      <c r="VV218" s="50"/>
      <c r="VW218" s="50"/>
      <c r="VX218" s="50"/>
      <c r="VY218" s="50"/>
      <c r="VZ218" s="50"/>
      <c r="WA218" s="50"/>
      <c r="WB218" s="50"/>
      <c r="WC218" s="50"/>
      <c r="WD218" s="50"/>
      <c r="WE218" s="50"/>
      <c r="WF218" s="50"/>
      <c r="WG218" s="50"/>
      <c r="WH218" s="50"/>
      <c r="WI218" s="50"/>
      <c r="WJ218" s="50"/>
      <c r="WK218" s="50"/>
      <c r="WL218" s="50"/>
      <c r="WM218" s="50"/>
      <c r="WN218" s="50"/>
      <c r="WO218" s="50"/>
      <c r="WP218" s="50"/>
      <c r="WQ218" s="50"/>
      <c r="WR218" s="50"/>
      <c r="WS218" s="50"/>
      <c r="WT218" s="50"/>
      <c r="WU218" s="50"/>
      <c r="WV218" s="50"/>
      <c r="WW218" s="50"/>
      <c r="WX218" s="50"/>
      <c r="WY218" s="50"/>
      <c r="WZ218" s="50"/>
      <c r="XA218" s="50"/>
      <c r="XB218" s="50"/>
      <c r="XC218" s="50"/>
      <c r="XD218" s="50"/>
      <c r="XE218" s="50"/>
      <c r="XF218" s="50"/>
      <c r="XG218" s="50"/>
      <c r="XH218" s="50"/>
      <c r="XI218" s="50"/>
      <c r="XJ218" s="50"/>
      <c r="XK218" s="50"/>
      <c r="XL218" s="50"/>
      <c r="XM218" s="50"/>
      <c r="XN218" s="50"/>
      <c r="XO218" s="50"/>
      <c r="XP218" s="50"/>
      <c r="XQ218" s="50"/>
      <c r="XR218" s="50"/>
      <c r="XS218" s="50"/>
      <c r="XT218" s="50"/>
      <c r="XU218" s="50"/>
      <c r="XV218" s="50"/>
      <c r="XW218" s="50"/>
      <c r="XX218" s="50"/>
      <c r="XY218" s="50"/>
      <c r="XZ218" s="50"/>
      <c r="YA218" s="50"/>
      <c r="YB218" s="50"/>
      <c r="YC218" s="50"/>
      <c r="YD218" s="50"/>
      <c r="YE218" s="50"/>
      <c r="YF218" s="50"/>
      <c r="YG218" s="50"/>
      <c r="YH218" s="50"/>
      <c r="YI218" s="50"/>
      <c r="YJ218" s="50"/>
      <c r="YK218" s="50"/>
      <c r="YL218" s="50"/>
      <c r="YM218" s="50"/>
      <c r="YN218" s="50"/>
      <c r="YO218" s="50"/>
      <c r="YP218" s="50"/>
      <c r="YQ218" s="50"/>
      <c r="YR218" s="50"/>
      <c r="YS218" s="50"/>
      <c r="YT218" s="50"/>
      <c r="YU218" s="50"/>
      <c r="YV218" s="50"/>
      <c r="YW218" s="50"/>
      <c r="YX218" s="50"/>
      <c r="YY218" s="50"/>
      <c r="YZ218" s="50"/>
      <c r="ZA218" s="50"/>
      <c r="ZB218" s="50"/>
      <c r="ZC218" s="50"/>
      <c r="ZD218" s="50"/>
      <c r="ZE218" s="50"/>
      <c r="ZF218" s="50"/>
      <c r="ZG218" s="50"/>
      <c r="ZH218" s="50"/>
      <c r="ZI218" s="50"/>
      <c r="ZJ218" s="50"/>
      <c r="ZK218" s="50"/>
      <c r="ZL218" s="50"/>
      <c r="ZM218" s="50"/>
      <c r="ZN218" s="50"/>
      <c r="ZO218" s="50"/>
      <c r="ZP218" s="50"/>
      <c r="ZQ218" s="50"/>
      <c r="ZR218" s="50"/>
      <c r="ZS218" s="50"/>
      <c r="ZT218" s="50"/>
      <c r="ZU218" s="50"/>
      <c r="ZV218" s="50"/>
      <c r="ZW218" s="50"/>
      <c r="ZX218" s="50"/>
      <c r="ZY218" s="50"/>
      <c r="ZZ218" s="50"/>
      <c r="AAA218" s="50"/>
      <c r="AAB218" s="50"/>
      <c r="AAC218" s="50"/>
      <c r="AAD218" s="50"/>
      <c r="AAE218" s="50"/>
      <c r="AAF218" s="50"/>
      <c r="AAG218" s="50"/>
      <c r="AAH218" s="50"/>
      <c r="AAI218" s="50"/>
      <c r="AAJ218" s="50"/>
      <c r="AAK218" s="50"/>
      <c r="AAL218" s="50"/>
      <c r="AAM218" s="50"/>
      <c r="AAN218" s="50"/>
      <c r="AAO218" s="50"/>
      <c r="AAP218" s="50"/>
      <c r="AAQ218" s="50"/>
      <c r="AAR218" s="50"/>
      <c r="AAS218" s="50"/>
      <c r="AAT218" s="50"/>
      <c r="AAU218" s="50"/>
      <c r="AAV218" s="50"/>
      <c r="AAW218" s="50"/>
      <c r="AAX218" s="50"/>
      <c r="AAY218" s="50"/>
      <c r="AAZ218" s="50"/>
      <c r="ABA218" s="50"/>
      <c r="ABB218" s="50"/>
    </row>
    <row r="219" spans="1:730" ht="27" customHeight="1" x14ac:dyDescent="0.2">
      <c r="A219" s="151" t="s">
        <v>122</v>
      </c>
      <c r="B219" s="151"/>
      <c r="C219" s="151"/>
      <c r="D219" s="151"/>
      <c r="E219" s="151"/>
      <c r="F219" s="151"/>
      <c r="G219" s="151"/>
      <c r="H219" s="151"/>
      <c r="I219" s="151"/>
      <c r="J219" s="151"/>
      <c r="K219" s="151"/>
      <c r="L219" s="151"/>
      <c r="M219" s="151"/>
      <c r="N219" s="151"/>
      <c r="AB219" s="50"/>
      <c r="AC219" s="50"/>
      <c r="AD219" s="50"/>
      <c r="AE219" s="50"/>
      <c r="AF219" s="50"/>
      <c r="AG219" s="50"/>
      <c r="AH219" s="50"/>
      <c r="AI219" s="50"/>
      <c r="AJ219" s="50"/>
      <c r="AK219" s="50"/>
      <c r="AL219" s="50"/>
      <c r="AM219" s="50"/>
      <c r="AN219" s="50"/>
      <c r="AO219" s="50"/>
      <c r="AP219" s="50"/>
      <c r="AQ219" s="50"/>
      <c r="AR219" s="50"/>
      <c r="AS219" s="50"/>
      <c r="AT219" s="50"/>
      <c r="AU219" s="50"/>
      <c r="AV219" s="50"/>
      <c r="AW219" s="50"/>
      <c r="AX219" s="50"/>
      <c r="AY219" s="50"/>
      <c r="AZ219" s="50"/>
      <c r="BA219" s="50"/>
      <c r="BB219" s="50"/>
      <c r="BC219" s="50"/>
      <c r="BD219" s="50"/>
      <c r="BE219" s="50"/>
      <c r="BF219" s="50"/>
      <c r="BG219" s="50"/>
      <c r="BH219" s="50"/>
      <c r="BI219" s="50"/>
      <c r="BJ219" s="50"/>
      <c r="BK219" s="50"/>
      <c r="BL219" s="50"/>
      <c r="BM219" s="50"/>
      <c r="BN219" s="50"/>
      <c r="BO219" s="50"/>
      <c r="BP219" s="50"/>
      <c r="BQ219" s="50"/>
      <c r="BR219" s="50"/>
      <c r="BS219" s="50"/>
      <c r="BT219" s="50"/>
      <c r="BU219" s="50"/>
      <c r="BV219" s="50"/>
      <c r="BW219" s="50"/>
      <c r="BX219" s="50"/>
      <c r="BY219" s="50"/>
      <c r="BZ219" s="50"/>
      <c r="CA219" s="50"/>
      <c r="CB219" s="50"/>
      <c r="CC219" s="50"/>
      <c r="CD219" s="50"/>
      <c r="CE219" s="50"/>
      <c r="CF219" s="50"/>
      <c r="CG219" s="50"/>
      <c r="CH219" s="50"/>
      <c r="CI219" s="50"/>
      <c r="CJ219" s="50"/>
      <c r="CK219" s="50"/>
      <c r="CL219" s="50"/>
      <c r="CM219" s="50"/>
      <c r="CN219" s="50"/>
      <c r="CO219" s="50"/>
      <c r="CP219" s="50"/>
      <c r="CQ219" s="50"/>
      <c r="CR219" s="50"/>
      <c r="CS219" s="50"/>
      <c r="CT219" s="50"/>
      <c r="CU219" s="50"/>
      <c r="CV219" s="50"/>
      <c r="CW219" s="50"/>
      <c r="CX219" s="50"/>
      <c r="CY219" s="50"/>
      <c r="CZ219" s="50"/>
      <c r="DA219" s="50"/>
      <c r="DB219" s="50"/>
      <c r="DC219" s="50"/>
      <c r="DD219" s="50"/>
      <c r="DE219" s="50"/>
      <c r="DF219" s="50"/>
      <c r="DG219" s="50"/>
      <c r="DH219" s="50"/>
      <c r="DI219" s="50"/>
      <c r="DJ219" s="50"/>
      <c r="DK219" s="50"/>
      <c r="DL219" s="50"/>
      <c r="DM219" s="50"/>
      <c r="DN219" s="50"/>
      <c r="DO219" s="50"/>
      <c r="DP219" s="50"/>
      <c r="DQ219" s="50"/>
      <c r="DR219" s="50"/>
      <c r="DS219" s="50"/>
      <c r="DT219" s="50"/>
      <c r="DU219" s="50"/>
      <c r="DV219" s="50"/>
      <c r="DW219" s="50"/>
      <c r="DX219" s="50"/>
      <c r="DY219" s="50"/>
      <c r="DZ219" s="50"/>
      <c r="EA219" s="50"/>
      <c r="EB219" s="50"/>
      <c r="EC219" s="50"/>
      <c r="ED219" s="50"/>
      <c r="EE219" s="50"/>
      <c r="EF219" s="50"/>
      <c r="EG219" s="50"/>
      <c r="EH219" s="50"/>
      <c r="EI219" s="50"/>
      <c r="EJ219" s="50"/>
      <c r="EK219" s="50"/>
      <c r="EL219" s="50"/>
      <c r="EM219" s="50"/>
      <c r="EN219" s="50"/>
      <c r="EO219" s="50"/>
      <c r="EP219" s="50"/>
      <c r="EQ219" s="50"/>
      <c r="ER219" s="50"/>
      <c r="ES219" s="50"/>
      <c r="ET219" s="50"/>
      <c r="EU219" s="50"/>
      <c r="EV219" s="50"/>
      <c r="EW219" s="50"/>
      <c r="EX219" s="50"/>
      <c r="EY219" s="50"/>
      <c r="EZ219" s="50"/>
      <c r="FA219" s="50"/>
      <c r="FB219" s="50"/>
      <c r="FC219" s="50"/>
      <c r="FD219" s="50"/>
      <c r="FE219" s="50"/>
      <c r="FF219" s="50"/>
      <c r="FG219" s="50"/>
      <c r="FH219" s="50"/>
      <c r="FI219" s="50"/>
      <c r="FJ219" s="50"/>
      <c r="FK219" s="50"/>
      <c r="FL219" s="50"/>
      <c r="FM219" s="50"/>
      <c r="FN219" s="50"/>
      <c r="FO219" s="50"/>
      <c r="FP219" s="50"/>
      <c r="FQ219" s="50"/>
      <c r="FR219" s="50"/>
      <c r="FS219" s="50"/>
      <c r="FT219" s="50"/>
      <c r="FU219" s="50"/>
      <c r="FV219" s="50"/>
      <c r="FW219" s="50"/>
      <c r="FX219" s="50"/>
      <c r="FY219" s="50"/>
      <c r="FZ219" s="50"/>
      <c r="GA219" s="50"/>
      <c r="GB219" s="50"/>
      <c r="GC219" s="50"/>
      <c r="GD219" s="50"/>
      <c r="GE219" s="50"/>
      <c r="GF219" s="50"/>
      <c r="GG219" s="50"/>
      <c r="GH219" s="50"/>
      <c r="GI219" s="50"/>
      <c r="GJ219" s="50"/>
      <c r="GK219" s="50"/>
      <c r="GL219" s="50"/>
      <c r="GM219" s="50"/>
      <c r="GN219" s="50"/>
      <c r="GO219" s="50"/>
      <c r="GP219" s="50"/>
      <c r="GQ219" s="50"/>
      <c r="GR219" s="50"/>
      <c r="GS219" s="50"/>
      <c r="GT219" s="50"/>
      <c r="GU219" s="50"/>
      <c r="GV219" s="50"/>
      <c r="GW219" s="50"/>
      <c r="GX219" s="50"/>
      <c r="GY219" s="50"/>
      <c r="GZ219" s="50"/>
      <c r="HA219" s="50"/>
      <c r="HB219" s="50"/>
      <c r="HC219" s="50"/>
      <c r="HD219" s="50"/>
      <c r="HE219" s="50"/>
      <c r="HF219" s="50"/>
      <c r="HG219" s="50"/>
      <c r="HH219" s="50"/>
      <c r="HI219" s="50"/>
      <c r="HJ219" s="50"/>
      <c r="HK219" s="50"/>
      <c r="HL219" s="50"/>
      <c r="HM219" s="50"/>
      <c r="HN219" s="50"/>
      <c r="HO219" s="50"/>
      <c r="HP219" s="50"/>
      <c r="HQ219" s="50"/>
      <c r="HR219" s="50"/>
      <c r="HS219" s="50"/>
      <c r="HT219" s="50"/>
      <c r="HU219" s="50"/>
      <c r="HV219" s="50"/>
      <c r="HW219" s="50"/>
      <c r="HX219" s="50"/>
      <c r="HY219" s="50"/>
      <c r="HZ219" s="50"/>
      <c r="IA219" s="50"/>
      <c r="IB219" s="50"/>
      <c r="IC219" s="50"/>
      <c r="ID219" s="50"/>
      <c r="IE219" s="50"/>
      <c r="IF219" s="50"/>
      <c r="IG219" s="50"/>
      <c r="IH219" s="50"/>
      <c r="II219" s="50"/>
      <c r="IJ219" s="50"/>
      <c r="IK219" s="50"/>
      <c r="IL219" s="50"/>
      <c r="IM219" s="50"/>
      <c r="IN219" s="50"/>
      <c r="IO219" s="50"/>
      <c r="IP219" s="50"/>
      <c r="IQ219" s="50"/>
      <c r="IR219" s="50"/>
      <c r="IS219" s="50"/>
      <c r="IT219" s="50"/>
      <c r="IU219" s="50"/>
      <c r="IV219" s="50"/>
      <c r="IW219" s="50"/>
      <c r="IX219" s="50"/>
      <c r="IY219" s="50"/>
      <c r="IZ219" s="50"/>
      <c r="JA219" s="50"/>
      <c r="JB219" s="50"/>
      <c r="JC219" s="50"/>
      <c r="JD219" s="50"/>
      <c r="JE219" s="50"/>
      <c r="JF219" s="50"/>
      <c r="JG219" s="50"/>
      <c r="JH219" s="50"/>
      <c r="JI219" s="50"/>
      <c r="JJ219" s="50"/>
      <c r="JK219" s="50"/>
      <c r="JL219" s="50"/>
      <c r="JM219" s="50"/>
      <c r="JN219" s="50"/>
      <c r="JO219" s="50"/>
      <c r="JP219" s="50"/>
      <c r="JQ219" s="50"/>
      <c r="JR219" s="50"/>
      <c r="JS219" s="50"/>
      <c r="JT219" s="50"/>
      <c r="JU219" s="50"/>
      <c r="JV219" s="50"/>
      <c r="JW219" s="50"/>
      <c r="JX219" s="50"/>
      <c r="JY219" s="50"/>
      <c r="JZ219" s="50"/>
      <c r="KA219" s="50"/>
      <c r="KB219" s="50"/>
      <c r="KC219" s="50"/>
      <c r="KD219" s="50"/>
      <c r="KE219" s="50"/>
      <c r="KF219" s="50"/>
      <c r="KG219" s="50"/>
      <c r="KH219" s="50"/>
      <c r="KI219" s="50"/>
      <c r="KJ219" s="50"/>
      <c r="KK219" s="50"/>
      <c r="KL219" s="50"/>
      <c r="KM219" s="50"/>
      <c r="KN219" s="50"/>
      <c r="KO219" s="50"/>
      <c r="KP219" s="50"/>
      <c r="KQ219" s="50"/>
      <c r="KR219" s="50"/>
      <c r="KS219" s="50"/>
      <c r="KT219" s="50"/>
      <c r="KU219" s="50"/>
      <c r="KV219" s="50"/>
      <c r="KW219" s="50"/>
      <c r="KX219" s="50"/>
      <c r="KY219" s="50"/>
      <c r="KZ219" s="50"/>
      <c r="LA219" s="50"/>
      <c r="LB219" s="50"/>
      <c r="LC219" s="50"/>
      <c r="LD219" s="50"/>
      <c r="LE219" s="50"/>
      <c r="LF219" s="50"/>
      <c r="LG219" s="50"/>
      <c r="LH219" s="50"/>
      <c r="LI219" s="50"/>
      <c r="LJ219" s="50"/>
      <c r="LK219" s="50"/>
      <c r="LL219" s="50"/>
      <c r="LM219" s="50"/>
      <c r="LN219" s="50"/>
      <c r="LO219" s="50"/>
      <c r="LP219" s="50"/>
      <c r="LQ219" s="50"/>
      <c r="LR219" s="50"/>
      <c r="LS219" s="50"/>
      <c r="LT219" s="50"/>
      <c r="LU219" s="50"/>
      <c r="LV219" s="50"/>
      <c r="LW219" s="50"/>
      <c r="LX219" s="50"/>
      <c r="LY219" s="50"/>
      <c r="LZ219" s="50"/>
      <c r="MA219" s="50"/>
      <c r="MB219" s="50"/>
      <c r="MC219" s="50"/>
      <c r="MD219" s="50"/>
      <c r="ME219" s="50"/>
      <c r="MF219" s="50"/>
      <c r="MG219" s="50"/>
      <c r="MH219" s="50"/>
      <c r="MI219" s="50"/>
      <c r="MJ219" s="50"/>
      <c r="MK219" s="50"/>
      <c r="ML219" s="50"/>
      <c r="MM219" s="50"/>
      <c r="MN219" s="50"/>
      <c r="MO219" s="50"/>
      <c r="MP219" s="50"/>
      <c r="MQ219" s="50"/>
      <c r="MR219" s="50"/>
      <c r="MS219" s="50"/>
      <c r="MT219" s="50"/>
      <c r="MU219" s="50"/>
      <c r="MV219" s="50"/>
      <c r="MW219" s="50"/>
      <c r="MX219" s="50"/>
      <c r="MY219" s="50"/>
      <c r="MZ219" s="50"/>
      <c r="NA219" s="50"/>
      <c r="NB219" s="50"/>
      <c r="NC219" s="50"/>
      <c r="ND219" s="50"/>
      <c r="NE219" s="50"/>
      <c r="NF219" s="50"/>
      <c r="NG219" s="50"/>
      <c r="NH219" s="50"/>
      <c r="NI219" s="50"/>
      <c r="NJ219" s="50"/>
      <c r="NK219" s="50"/>
      <c r="NL219" s="50"/>
      <c r="NM219" s="50"/>
      <c r="NN219" s="50"/>
      <c r="NO219" s="50"/>
      <c r="NP219" s="50"/>
      <c r="NQ219" s="50"/>
      <c r="NR219" s="50"/>
      <c r="NS219" s="50"/>
      <c r="NT219" s="50"/>
      <c r="NU219" s="50"/>
      <c r="NV219" s="50"/>
      <c r="NW219" s="50"/>
      <c r="NX219" s="50"/>
      <c r="NY219" s="50"/>
      <c r="NZ219" s="50"/>
      <c r="OA219" s="50"/>
      <c r="OB219" s="50"/>
      <c r="OC219" s="50"/>
      <c r="OD219" s="50"/>
      <c r="OE219" s="50"/>
      <c r="OF219" s="50"/>
      <c r="OG219" s="50"/>
      <c r="OH219" s="50"/>
      <c r="OI219" s="50"/>
      <c r="OJ219" s="50"/>
      <c r="OK219" s="50"/>
      <c r="OL219" s="50"/>
      <c r="OM219" s="50"/>
      <c r="ON219" s="50"/>
      <c r="OO219" s="50"/>
      <c r="OP219" s="50"/>
      <c r="OQ219" s="50"/>
      <c r="OR219" s="50"/>
      <c r="OS219" s="50"/>
      <c r="OT219" s="50"/>
      <c r="OU219" s="50"/>
      <c r="OV219" s="50"/>
      <c r="OW219" s="50"/>
      <c r="OX219" s="50"/>
      <c r="OY219" s="50"/>
      <c r="OZ219" s="50"/>
      <c r="PA219" s="50"/>
      <c r="PB219" s="50"/>
      <c r="PC219" s="50"/>
      <c r="PD219" s="50"/>
      <c r="PE219" s="50"/>
      <c r="PF219" s="50"/>
      <c r="PG219" s="50"/>
      <c r="PH219" s="50"/>
      <c r="PI219" s="50"/>
      <c r="PJ219" s="50"/>
      <c r="PK219" s="50"/>
      <c r="PL219" s="50"/>
      <c r="PM219" s="50"/>
      <c r="PN219" s="50"/>
      <c r="PO219" s="50"/>
      <c r="PP219" s="50"/>
      <c r="PQ219" s="50"/>
      <c r="PR219" s="50"/>
      <c r="PS219" s="50"/>
      <c r="PT219" s="50"/>
      <c r="PU219" s="50"/>
      <c r="PV219" s="50"/>
      <c r="PW219" s="50"/>
      <c r="PX219" s="50"/>
      <c r="PY219" s="50"/>
      <c r="PZ219" s="50"/>
      <c r="QA219" s="50"/>
      <c r="QB219" s="50"/>
      <c r="QC219" s="50"/>
      <c r="QD219" s="50"/>
      <c r="QE219" s="50"/>
      <c r="QF219" s="50"/>
      <c r="QG219" s="50"/>
      <c r="QH219" s="50"/>
      <c r="QI219" s="50"/>
      <c r="QJ219" s="50"/>
      <c r="QK219" s="50"/>
      <c r="QL219" s="50"/>
      <c r="QM219" s="50"/>
      <c r="QN219" s="50"/>
      <c r="QO219" s="50"/>
      <c r="QP219" s="50"/>
      <c r="QQ219" s="50"/>
      <c r="QR219" s="50"/>
      <c r="QS219" s="50"/>
      <c r="QT219" s="50"/>
      <c r="QU219" s="50"/>
      <c r="QV219" s="50"/>
      <c r="QW219" s="50"/>
      <c r="QX219" s="50"/>
      <c r="QY219" s="50"/>
      <c r="QZ219" s="50"/>
      <c r="RA219" s="50"/>
      <c r="RB219" s="50"/>
      <c r="RC219" s="50"/>
      <c r="RD219" s="50"/>
      <c r="RE219" s="50"/>
      <c r="RF219" s="50"/>
      <c r="RG219" s="50"/>
      <c r="RH219" s="50"/>
      <c r="RI219" s="50"/>
      <c r="RJ219" s="50"/>
      <c r="RK219" s="50"/>
      <c r="RL219" s="50"/>
      <c r="RM219" s="50"/>
      <c r="RN219" s="50"/>
      <c r="RO219" s="50"/>
      <c r="RP219" s="50"/>
      <c r="RQ219" s="50"/>
      <c r="RR219" s="50"/>
      <c r="RS219" s="50"/>
      <c r="RT219" s="50"/>
      <c r="RU219" s="50"/>
      <c r="RV219" s="50"/>
      <c r="RW219" s="50"/>
      <c r="RX219" s="50"/>
      <c r="RY219" s="50"/>
      <c r="RZ219" s="50"/>
      <c r="SA219" s="50"/>
      <c r="SB219" s="50"/>
      <c r="SC219" s="50"/>
      <c r="SD219" s="50"/>
      <c r="SE219" s="50"/>
      <c r="SF219" s="50"/>
      <c r="SG219" s="50"/>
      <c r="SH219" s="50"/>
      <c r="SI219" s="50"/>
      <c r="SJ219" s="50"/>
      <c r="SK219" s="50"/>
      <c r="SL219" s="50"/>
      <c r="SM219" s="50"/>
      <c r="SN219" s="50"/>
      <c r="SO219" s="50"/>
      <c r="SP219" s="50"/>
      <c r="SQ219" s="50"/>
      <c r="SR219" s="50"/>
      <c r="SS219" s="50"/>
      <c r="ST219" s="50"/>
      <c r="SU219" s="50"/>
      <c r="SV219" s="50"/>
      <c r="SW219" s="50"/>
      <c r="SX219" s="50"/>
      <c r="SY219" s="50"/>
      <c r="SZ219" s="50"/>
      <c r="TA219" s="50"/>
      <c r="TB219" s="50"/>
      <c r="TC219" s="50"/>
      <c r="TD219" s="50"/>
      <c r="TE219" s="50"/>
      <c r="TF219" s="50"/>
      <c r="TG219" s="50"/>
      <c r="TH219" s="50"/>
      <c r="TI219" s="50"/>
      <c r="TJ219" s="50"/>
      <c r="TK219" s="50"/>
      <c r="TL219" s="50"/>
      <c r="TM219" s="50"/>
      <c r="TN219" s="50"/>
      <c r="TO219" s="50"/>
      <c r="TP219" s="50"/>
      <c r="TQ219" s="50"/>
      <c r="TR219" s="50"/>
      <c r="TS219" s="50"/>
      <c r="TT219" s="50"/>
      <c r="TU219" s="50"/>
      <c r="TV219" s="50"/>
      <c r="TW219" s="50"/>
      <c r="TX219" s="50"/>
      <c r="TY219" s="50"/>
      <c r="TZ219" s="50"/>
      <c r="UA219" s="50"/>
      <c r="UB219" s="50"/>
      <c r="UC219" s="50"/>
      <c r="UD219" s="50"/>
      <c r="UE219" s="50"/>
      <c r="UF219" s="50"/>
      <c r="UG219" s="50"/>
      <c r="UH219" s="50"/>
      <c r="UI219" s="50"/>
      <c r="UJ219" s="50"/>
      <c r="UK219" s="50"/>
      <c r="UL219" s="50"/>
      <c r="UM219" s="50"/>
      <c r="UN219" s="50"/>
      <c r="UO219" s="50"/>
      <c r="UP219" s="50"/>
      <c r="UQ219" s="50"/>
      <c r="UR219" s="50"/>
      <c r="US219" s="50"/>
      <c r="UT219" s="50"/>
      <c r="UU219" s="50"/>
      <c r="UV219" s="50"/>
      <c r="UW219" s="50"/>
      <c r="UX219" s="50"/>
      <c r="UY219" s="50"/>
      <c r="UZ219" s="50"/>
      <c r="VA219" s="50"/>
      <c r="VB219" s="50"/>
      <c r="VC219" s="50"/>
      <c r="VD219" s="50"/>
      <c r="VE219" s="50"/>
      <c r="VF219" s="50"/>
      <c r="VG219" s="50"/>
      <c r="VH219" s="50"/>
      <c r="VI219" s="50"/>
      <c r="VJ219" s="50"/>
      <c r="VK219" s="50"/>
      <c r="VL219" s="50"/>
      <c r="VM219" s="50"/>
      <c r="VN219" s="50"/>
      <c r="VO219" s="50"/>
      <c r="VP219" s="50"/>
      <c r="VQ219" s="50"/>
      <c r="VR219" s="50"/>
      <c r="VS219" s="50"/>
      <c r="VT219" s="50"/>
      <c r="VU219" s="50"/>
      <c r="VV219" s="50"/>
      <c r="VW219" s="50"/>
      <c r="VX219" s="50"/>
      <c r="VY219" s="50"/>
      <c r="VZ219" s="50"/>
      <c r="WA219" s="50"/>
      <c r="WB219" s="50"/>
      <c r="WC219" s="50"/>
      <c r="WD219" s="50"/>
      <c r="WE219" s="50"/>
      <c r="WF219" s="50"/>
      <c r="WG219" s="50"/>
      <c r="WH219" s="50"/>
      <c r="WI219" s="50"/>
      <c r="WJ219" s="50"/>
      <c r="WK219" s="50"/>
      <c r="WL219" s="50"/>
      <c r="WM219" s="50"/>
      <c r="WN219" s="50"/>
      <c r="WO219" s="50"/>
      <c r="WP219" s="50"/>
      <c r="WQ219" s="50"/>
      <c r="WR219" s="50"/>
      <c r="WS219" s="50"/>
      <c r="WT219" s="50"/>
      <c r="WU219" s="50"/>
      <c r="WV219" s="50"/>
      <c r="WW219" s="50"/>
      <c r="WX219" s="50"/>
      <c r="WY219" s="50"/>
      <c r="WZ219" s="50"/>
      <c r="XA219" s="50"/>
      <c r="XB219" s="50"/>
      <c r="XC219" s="50"/>
      <c r="XD219" s="50"/>
      <c r="XE219" s="50"/>
      <c r="XF219" s="50"/>
      <c r="XG219" s="50"/>
      <c r="XH219" s="50"/>
      <c r="XI219" s="50"/>
      <c r="XJ219" s="50"/>
      <c r="XK219" s="50"/>
      <c r="XL219" s="50"/>
      <c r="XM219" s="50"/>
      <c r="XN219" s="50"/>
      <c r="XO219" s="50"/>
      <c r="XP219" s="50"/>
      <c r="XQ219" s="50"/>
      <c r="XR219" s="50"/>
      <c r="XS219" s="50"/>
      <c r="XT219" s="50"/>
      <c r="XU219" s="50"/>
      <c r="XV219" s="50"/>
      <c r="XW219" s="50"/>
      <c r="XX219" s="50"/>
      <c r="XY219" s="50"/>
      <c r="XZ219" s="50"/>
      <c r="YA219" s="50"/>
      <c r="YB219" s="50"/>
      <c r="YC219" s="50"/>
      <c r="YD219" s="50"/>
      <c r="YE219" s="50"/>
      <c r="YF219" s="50"/>
      <c r="YG219" s="50"/>
      <c r="YH219" s="50"/>
      <c r="YI219" s="50"/>
      <c r="YJ219" s="50"/>
      <c r="YK219" s="50"/>
      <c r="YL219" s="50"/>
      <c r="YM219" s="50"/>
      <c r="YN219" s="50"/>
      <c r="YO219" s="50"/>
      <c r="YP219" s="50"/>
      <c r="YQ219" s="50"/>
      <c r="YR219" s="50"/>
      <c r="YS219" s="50"/>
      <c r="YT219" s="50"/>
      <c r="YU219" s="50"/>
      <c r="YV219" s="50"/>
      <c r="YW219" s="50"/>
      <c r="YX219" s="50"/>
      <c r="YY219" s="50"/>
      <c r="YZ219" s="50"/>
      <c r="ZA219" s="50"/>
      <c r="ZB219" s="50"/>
      <c r="ZC219" s="50"/>
      <c r="ZD219" s="50"/>
      <c r="ZE219" s="50"/>
      <c r="ZF219" s="50"/>
      <c r="ZG219" s="50"/>
      <c r="ZH219" s="50"/>
      <c r="ZI219" s="50"/>
      <c r="ZJ219" s="50"/>
      <c r="ZK219" s="50"/>
      <c r="ZL219" s="50"/>
      <c r="ZM219" s="50"/>
      <c r="ZN219" s="50"/>
      <c r="ZO219" s="50"/>
      <c r="ZP219" s="50"/>
      <c r="ZQ219" s="50"/>
      <c r="ZR219" s="50"/>
      <c r="ZS219" s="50"/>
      <c r="ZT219" s="50"/>
      <c r="ZU219" s="50"/>
      <c r="ZV219" s="50"/>
      <c r="ZW219" s="50"/>
      <c r="ZX219" s="50"/>
      <c r="ZY219" s="50"/>
      <c r="ZZ219" s="50"/>
      <c r="AAA219" s="50"/>
      <c r="AAB219" s="50"/>
      <c r="AAC219" s="50"/>
      <c r="AAD219" s="50"/>
      <c r="AAE219" s="50"/>
      <c r="AAF219" s="50"/>
      <c r="AAG219" s="50"/>
      <c r="AAH219" s="50"/>
      <c r="AAI219" s="50"/>
      <c r="AAJ219" s="50"/>
      <c r="AAK219" s="50"/>
      <c r="AAL219" s="50"/>
      <c r="AAM219" s="50"/>
      <c r="AAN219" s="50"/>
      <c r="AAO219" s="50"/>
      <c r="AAP219" s="50"/>
      <c r="AAQ219" s="50"/>
      <c r="AAR219" s="50"/>
      <c r="AAS219" s="50"/>
      <c r="AAT219" s="50"/>
      <c r="AAU219" s="50"/>
      <c r="AAV219" s="50"/>
      <c r="AAW219" s="50"/>
      <c r="AAX219" s="50"/>
      <c r="AAY219" s="50"/>
      <c r="AAZ219" s="50"/>
      <c r="ABA219" s="50"/>
      <c r="ABB219" s="50"/>
    </row>
    <row r="220" spans="1:730" ht="51.75" customHeight="1" x14ac:dyDescent="0.2">
      <c r="A220" s="127" t="s">
        <v>123</v>
      </c>
      <c r="B220" s="62" t="s">
        <v>224</v>
      </c>
      <c r="C220" s="128"/>
      <c r="D220" s="40"/>
      <c r="E220" s="128"/>
      <c r="F220" s="40"/>
      <c r="G220" s="9"/>
      <c r="H220" s="40"/>
      <c r="I220" s="22" t="s">
        <v>225</v>
      </c>
      <c r="J220" s="22" t="s">
        <v>226</v>
      </c>
      <c r="K220" s="22">
        <v>2470</v>
      </c>
      <c r="L220" s="22"/>
      <c r="M220" s="22"/>
      <c r="N220" s="22"/>
      <c r="O220" s="55"/>
      <c r="AB220" s="50"/>
      <c r="AC220" s="50"/>
      <c r="AD220" s="50"/>
      <c r="AE220" s="50"/>
      <c r="AF220" s="50"/>
      <c r="AG220" s="50"/>
      <c r="AH220" s="50"/>
      <c r="AI220" s="50"/>
      <c r="AJ220" s="50"/>
      <c r="AK220" s="50"/>
      <c r="AL220" s="50"/>
      <c r="AM220" s="50"/>
      <c r="AN220" s="50"/>
      <c r="AO220" s="50"/>
      <c r="AP220" s="50"/>
      <c r="AQ220" s="50"/>
      <c r="AR220" s="50"/>
      <c r="AS220" s="50"/>
      <c r="AT220" s="50"/>
      <c r="AU220" s="50"/>
      <c r="AV220" s="50"/>
      <c r="AW220" s="50"/>
      <c r="AX220" s="50"/>
      <c r="AY220" s="50"/>
      <c r="AZ220" s="50"/>
      <c r="BA220" s="50"/>
      <c r="BB220" s="50"/>
      <c r="BC220" s="50"/>
      <c r="BD220" s="50"/>
      <c r="BE220" s="50"/>
      <c r="BF220" s="50"/>
      <c r="BG220" s="50"/>
      <c r="BH220" s="50"/>
      <c r="BI220" s="50"/>
      <c r="BJ220" s="50"/>
      <c r="BK220" s="50"/>
      <c r="BL220" s="50"/>
      <c r="BM220" s="50"/>
      <c r="BN220" s="50"/>
      <c r="BO220" s="50"/>
      <c r="BP220" s="50"/>
      <c r="BQ220" s="50"/>
      <c r="BR220" s="50"/>
      <c r="BS220" s="50"/>
      <c r="BT220" s="50"/>
      <c r="BU220" s="50"/>
      <c r="BV220" s="50"/>
      <c r="BW220" s="50"/>
      <c r="BX220" s="50"/>
      <c r="BY220" s="50"/>
      <c r="BZ220" s="50"/>
      <c r="CA220" s="50"/>
      <c r="CB220" s="50"/>
      <c r="CC220" s="50"/>
      <c r="CD220" s="50"/>
      <c r="CE220" s="50"/>
      <c r="CF220" s="50"/>
      <c r="CG220" s="50"/>
      <c r="CH220" s="50"/>
      <c r="CI220" s="50"/>
      <c r="CJ220" s="50"/>
      <c r="CK220" s="50"/>
      <c r="CL220" s="50"/>
      <c r="CM220" s="50"/>
      <c r="CN220" s="50"/>
      <c r="CO220" s="50"/>
      <c r="CP220" s="50"/>
      <c r="CQ220" s="50"/>
      <c r="CR220" s="50"/>
      <c r="CS220" s="50"/>
      <c r="CT220" s="50"/>
      <c r="CU220" s="50"/>
      <c r="CV220" s="50"/>
      <c r="CW220" s="50"/>
      <c r="CX220" s="50"/>
      <c r="CY220" s="50"/>
      <c r="CZ220" s="50"/>
      <c r="DA220" s="50"/>
      <c r="DB220" s="50"/>
      <c r="DC220" s="50"/>
      <c r="DD220" s="50"/>
      <c r="DE220" s="50"/>
      <c r="DF220" s="50"/>
      <c r="DG220" s="50"/>
      <c r="DH220" s="50"/>
      <c r="DI220" s="50"/>
      <c r="DJ220" s="50"/>
      <c r="DK220" s="50"/>
      <c r="DL220" s="50"/>
      <c r="DM220" s="50"/>
      <c r="DN220" s="50"/>
      <c r="DO220" s="50"/>
      <c r="DP220" s="50"/>
      <c r="DQ220" s="50"/>
      <c r="DR220" s="50"/>
      <c r="DS220" s="50"/>
      <c r="DT220" s="50"/>
      <c r="DU220" s="50"/>
      <c r="DV220" s="50"/>
      <c r="DW220" s="50"/>
      <c r="DX220" s="50"/>
      <c r="DY220" s="50"/>
      <c r="DZ220" s="50"/>
      <c r="EA220" s="50"/>
      <c r="EB220" s="50"/>
      <c r="EC220" s="50"/>
      <c r="ED220" s="50"/>
      <c r="EE220" s="50"/>
      <c r="EF220" s="50"/>
      <c r="EG220" s="50"/>
      <c r="EH220" s="50"/>
      <c r="EI220" s="50"/>
      <c r="EJ220" s="50"/>
      <c r="EK220" s="50"/>
      <c r="EL220" s="50"/>
      <c r="EM220" s="50"/>
      <c r="EN220" s="50"/>
      <c r="EO220" s="50"/>
      <c r="EP220" s="50"/>
      <c r="EQ220" s="50"/>
      <c r="ER220" s="50"/>
      <c r="ES220" s="50"/>
      <c r="ET220" s="50"/>
      <c r="EU220" s="50"/>
      <c r="EV220" s="50"/>
      <c r="EW220" s="50"/>
      <c r="EX220" s="50"/>
      <c r="EY220" s="50"/>
      <c r="EZ220" s="50"/>
      <c r="FA220" s="50"/>
      <c r="FB220" s="50"/>
      <c r="FC220" s="50"/>
      <c r="FD220" s="50"/>
      <c r="FE220" s="50"/>
      <c r="FF220" s="50"/>
      <c r="FG220" s="50"/>
      <c r="FH220" s="50"/>
      <c r="FI220" s="50"/>
      <c r="FJ220" s="50"/>
      <c r="FK220" s="50"/>
      <c r="FL220" s="50"/>
      <c r="FM220" s="50"/>
      <c r="FN220" s="50"/>
      <c r="FO220" s="50"/>
      <c r="FP220" s="50"/>
      <c r="FQ220" s="50"/>
      <c r="FR220" s="50"/>
      <c r="FS220" s="50"/>
      <c r="FT220" s="50"/>
      <c r="FU220" s="50"/>
      <c r="FV220" s="50"/>
      <c r="FW220" s="50"/>
      <c r="FX220" s="50"/>
      <c r="FY220" s="50"/>
      <c r="FZ220" s="50"/>
      <c r="GA220" s="50"/>
      <c r="GB220" s="50"/>
      <c r="GC220" s="50"/>
      <c r="GD220" s="50"/>
      <c r="GE220" s="50"/>
      <c r="GF220" s="50"/>
      <c r="GG220" s="50"/>
      <c r="GH220" s="50"/>
      <c r="GI220" s="50"/>
      <c r="GJ220" s="50"/>
      <c r="GK220" s="50"/>
      <c r="GL220" s="50"/>
      <c r="GM220" s="50"/>
      <c r="GN220" s="50"/>
      <c r="GO220" s="50"/>
      <c r="GP220" s="50"/>
      <c r="GQ220" s="50"/>
      <c r="GR220" s="50"/>
      <c r="GS220" s="50"/>
      <c r="GT220" s="50"/>
      <c r="GU220" s="50"/>
      <c r="GV220" s="50"/>
      <c r="GW220" s="50"/>
      <c r="GX220" s="50"/>
      <c r="GY220" s="50"/>
      <c r="GZ220" s="50"/>
      <c r="HA220" s="50"/>
      <c r="HB220" s="50"/>
      <c r="HC220" s="50"/>
      <c r="HD220" s="50"/>
      <c r="HE220" s="50"/>
      <c r="HF220" s="50"/>
      <c r="HG220" s="50"/>
      <c r="HH220" s="50"/>
      <c r="HI220" s="50"/>
      <c r="HJ220" s="50"/>
      <c r="HK220" s="50"/>
      <c r="HL220" s="50"/>
      <c r="HM220" s="50"/>
      <c r="HN220" s="50"/>
      <c r="HO220" s="50"/>
      <c r="HP220" s="50"/>
      <c r="HQ220" s="50"/>
      <c r="HR220" s="50"/>
      <c r="HS220" s="50"/>
      <c r="HT220" s="50"/>
      <c r="HU220" s="50"/>
      <c r="HV220" s="50"/>
      <c r="HW220" s="50"/>
      <c r="HX220" s="50"/>
      <c r="HY220" s="50"/>
      <c r="HZ220" s="50"/>
      <c r="IA220" s="50"/>
      <c r="IB220" s="50"/>
      <c r="IC220" s="50"/>
      <c r="ID220" s="50"/>
      <c r="IE220" s="50"/>
      <c r="IF220" s="50"/>
      <c r="IG220" s="50"/>
      <c r="IH220" s="50"/>
      <c r="II220" s="50"/>
      <c r="IJ220" s="50"/>
      <c r="IK220" s="50"/>
      <c r="IL220" s="50"/>
      <c r="IM220" s="50"/>
      <c r="IN220" s="50"/>
      <c r="IO220" s="50"/>
      <c r="IP220" s="50"/>
      <c r="IQ220" s="50"/>
      <c r="IR220" s="50"/>
      <c r="IS220" s="50"/>
      <c r="IT220" s="50"/>
      <c r="IU220" s="50"/>
      <c r="IV220" s="50"/>
      <c r="IW220" s="50"/>
      <c r="IX220" s="50"/>
      <c r="IY220" s="50"/>
      <c r="IZ220" s="50"/>
      <c r="JA220" s="50"/>
      <c r="JB220" s="50"/>
      <c r="JC220" s="50"/>
      <c r="JD220" s="50"/>
      <c r="JE220" s="50"/>
      <c r="JF220" s="50"/>
      <c r="JG220" s="50"/>
      <c r="JH220" s="50"/>
      <c r="JI220" s="50"/>
      <c r="JJ220" s="50"/>
      <c r="JK220" s="50"/>
      <c r="JL220" s="50"/>
      <c r="JM220" s="50"/>
      <c r="JN220" s="50"/>
      <c r="JO220" s="50"/>
      <c r="JP220" s="50"/>
      <c r="JQ220" s="50"/>
      <c r="JR220" s="50"/>
      <c r="JS220" s="50"/>
      <c r="JT220" s="50"/>
      <c r="JU220" s="50"/>
      <c r="JV220" s="50"/>
      <c r="JW220" s="50"/>
      <c r="JX220" s="50"/>
      <c r="JY220" s="50"/>
      <c r="JZ220" s="50"/>
      <c r="KA220" s="50"/>
      <c r="KB220" s="50"/>
      <c r="KC220" s="50"/>
      <c r="KD220" s="50"/>
      <c r="KE220" s="50"/>
      <c r="KF220" s="50"/>
      <c r="KG220" s="50"/>
      <c r="KH220" s="50"/>
      <c r="KI220" s="50"/>
      <c r="KJ220" s="50"/>
      <c r="KK220" s="50"/>
      <c r="KL220" s="50"/>
      <c r="KM220" s="50"/>
      <c r="KN220" s="50"/>
      <c r="KO220" s="50"/>
      <c r="KP220" s="50"/>
      <c r="KQ220" s="50"/>
      <c r="KR220" s="50"/>
      <c r="KS220" s="50"/>
      <c r="KT220" s="50"/>
      <c r="KU220" s="50"/>
      <c r="KV220" s="50"/>
      <c r="KW220" s="50"/>
      <c r="KX220" s="50"/>
      <c r="KY220" s="50"/>
      <c r="KZ220" s="50"/>
      <c r="LA220" s="50"/>
      <c r="LB220" s="50"/>
      <c r="LC220" s="50"/>
      <c r="LD220" s="50"/>
      <c r="LE220" s="50"/>
      <c r="LF220" s="50"/>
      <c r="LG220" s="50"/>
      <c r="LH220" s="50"/>
      <c r="LI220" s="50"/>
      <c r="LJ220" s="50"/>
      <c r="LK220" s="50"/>
      <c r="LL220" s="50"/>
      <c r="LM220" s="50"/>
      <c r="LN220" s="50"/>
      <c r="LO220" s="50"/>
      <c r="LP220" s="50"/>
      <c r="LQ220" s="50"/>
      <c r="LR220" s="50"/>
      <c r="LS220" s="50"/>
      <c r="LT220" s="50"/>
      <c r="LU220" s="50"/>
      <c r="LV220" s="50"/>
      <c r="LW220" s="50"/>
      <c r="LX220" s="50"/>
      <c r="LY220" s="50"/>
      <c r="LZ220" s="50"/>
      <c r="MA220" s="50"/>
      <c r="MB220" s="50"/>
      <c r="MC220" s="50"/>
      <c r="MD220" s="50"/>
      <c r="ME220" s="50"/>
      <c r="MF220" s="50"/>
      <c r="MG220" s="50"/>
      <c r="MH220" s="50"/>
      <c r="MI220" s="50"/>
      <c r="MJ220" s="50"/>
      <c r="MK220" s="50"/>
      <c r="ML220" s="50"/>
      <c r="MM220" s="50"/>
      <c r="MN220" s="50"/>
      <c r="MO220" s="50"/>
      <c r="MP220" s="50"/>
      <c r="MQ220" s="50"/>
      <c r="MR220" s="50"/>
      <c r="MS220" s="50"/>
      <c r="MT220" s="50"/>
      <c r="MU220" s="50"/>
      <c r="MV220" s="50"/>
      <c r="MW220" s="50"/>
      <c r="MX220" s="50"/>
      <c r="MY220" s="50"/>
      <c r="MZ220" s="50"/>
      <c r="NA220" s="50"/>
      <c r="NB220" s="50"/>
      <c r="NC220" s="50"/>
      <c r="ND220" s="50"/>
      <c r="NE220" s="50"/>
      <c r="NF220" s="50"/>
      <c r="NG220" s="50"/>
      <c r="NH220" s="50"/>
      <c r="NI220" s="50"/>
      <c r="NJ220" s="50"/>
      <c r="NK220" s="50"/>
      <c r="NL220" s="50"/>
      <c r="NM220" s="50"/>
      <c r="NN220" s="50"/>
      <c r="NO220" s="50"/>
      <c r="NP220" s="50"/>
      <c r="NQ220" s="50"/>
      <c r="NR220" s="50"/>
      <c r="NS220" s="50"/>
      <c r="NT220" s="50"/>
      <c r="NU220" s="50"/>
      <c r="NV220" s="50"/>
      <c r="NW220" s="50"/>
      <c r="NX220" s="50"/>
      <c r="NY220" s="50"/>
      <c r="NZ220" s="50"/>
      <c r="OA220" s="50"/>
      <c r="OB220" s="50"/>
      <c r="OC220" s="50"/>
      <c r="OD220" s="50"/>
      <c r="OE220" s="50"/>
      <c r="OF220" s="50"/>
      <c r="OG220" s="50"/>
      <c r="OH220" s="50"/>
      <c r="OI220" s="50"/>
      <c r="OJ220" s="50"/>
      <c r="OK220" s="50"/>
      <c r="OL220" s="50"/>
      <c r="OM220" s="50"/>
      <c r="ON220" s="50"/>
      <c r="OO220" s="50"/>
      <c r="OP220" s="50"/>
      <c r="OQ220" s="50"/>
      <c r="OR220" s="50"/>
      <c r="OS220" s="50"/>
      <c r="OT220" s="50"/>
      <c r="OU220" s="50"/>
      <c r="OV220" s="50"/>
      <c r="OW220" s="50"/>
      <c r="OX220" s="50"/>
      <c r="OY220" s="50"/>
      <c r="OZ220" s="50"/>
      <c r="PA220" s="50"/>
      <c r="PB220" s="50"/>
      <c r="PC220" s="50"/>
      <c r="PD220" s="50"/>
      <c r="PE220" s="50"/>
      <c r="PF220" s="50"/>
      <c r="PG220" s="50"/>
      <c r="PH220" s="50"/>
      <c r="PI220" s="50"/>
      <c r="PJ220" s="50"/>
      <c r="PK220" s="50"/>
      <c r="PL220" s="50"/>
      <c r="PM220" s="50"/>
      <c r="PN220" s="50"/>
      <c r="PO220" s="50"/>
      <c r="PP220" s="50"/>
      <c r="PQ220" s="50"/>
      <c r="PR220" s="50"/>
      <c r="PS220" s="50"/>
      <c r="PT220" s="50"/>
      <c r="PU220" s="50"/>
      <c r="PV220" s="50"/>
      <c r="PW220" s="50"/>
      <c r="PX220" s="50"/>
      <c r="PY220" s="50"/>
      <c r="PZ220" s="50"/>
      <c r="QA220" s="50"/>
      <c r="QB220" s="50"/>
      <c r="QC220" s="50"/>
      <c r="QD220" s="50"/>
      <c r="QE220" s="50"/>
      <c r="QF220" s="50"/>
      <c r="QG220" s="50"/>
      <c r="QH220" s="50"/>
      <c r="QI220" s="50"/>
      <c r="QJ220" s="50"/>
      <c r="QK220" s="50"/>
      <c r="QL220" s="50"/>
      <c r="QM220" s="50"/>
      <c r="QN220" s="50"/>
      <c r="QO220" s="50"/>
      <c r="QP220" s="50"/>
      <c r="QQ220" s="50"/>
      <c r="QR220" s="50"/>
      <c r="QS220" s="50"/>
      <c r="QT220" s="50"/>
      <c r="QU220" s="50"/>
      <c r="QV220" s="50"/>
      <c r="QW220" s="50"/>
      <c r="QX220" s="50"/>
      <c r="QY220" s="50"/>
      <c r="QZ220" s="50"/>
      <c r="RA220" s="50"/>
      <c r="RB220" s="50"/>
      <c r="RC220" s="50"/>
      <c r="RD220" s="50"/>
      <c r="RE220" s="50"/>
      <c r="RF220" s="50"/>
      <c r="RG220" s="50"/>
      <c r="RH220" s="50"/>
      <c r="RI220" s="50"/>
      <c r="RJ220" s="50"/>
      <c r="RK220" s="50"/>
      <c r="RL220" s="50"/>
      <c r="RM220" s="50"/>
      <c r="RN220" s="50"/>
      <c r="RO220" s="50"/>
      <c r="RP220" s="50"/>
      <c r="RQ220" s="50"/>
      <c r="RR220" s="50"/>
      <c r="RS220" s="50"/>
      <c r="RT220" s="50"/>
      <c r="RU220" s="50"/>
      <c r="RV220" s="50"/>
      <c r="RW220" s="50"/>
      <c r="RX220" s="50"/>
      <c r="RY220" s="50"/>
      <c r="RZ220" s="50"/>
      <c r="SA220" s="50"/>
      <c r="SB220" s="50"/>
      <c r="SC220" s="50"/>
      <c r="SD220" s="50"/>
      <c r="SE220" s="50"/>
      <c r="SF220" s="50"/>
      <c r="SG220" s="50"/>
      <c r="SH220" s="50"/>
      <c r="SI220" s="50"/>
      <c r="SJ220" s="50"/>
      <c r="SK220" s="50"/>
      <c r="SL220" s="50"/>
      <c r="SM220" s="50"/>
      <c r="SN220" s="50"/>
      <c r="SO220" s="50"/>
      <c r="SP220" s="50"/>
      <c r="SQ220" s="50"/>
      <c r="SR220" s="50"/>
      <c r="SS220" s="50"/>
      <c r="ST220" s="50"/>
      <c r="SU220" s="50"/>
      <c r="SV220" s="50"/>
      <c r="SW220" s="50"/>
      <c r="SX220" s="50"/>
      <c r="SY220" s="50"/>
      <c r="SZ220" s="50"/>
      <c r="TA220" s="50"/>
      <c r="TB220" s="50"/>
      <c r="TC220" s="50"/>
      <c r="TD220" s="50"/>
      <c r="TE220" s="50"/>
      <c r="TF220" s="50"/>
      <c r="TG220" s="50"/>
      <c r="TH220" s="50"/>
      <c r="TI220" s="50"/>
      <c r="TJ220" s="50"/>
      <c r="TK220" s="50"/>
      <c r="TL220" s="50"/>
      <c r="TM220" s="50"/>
      <c r="TN220" s="50"/>
      <c r="TO220" s="50"/>
      <c r="TP220" s="50"/>
      <c r="TQ220" s="50"/>
      <c r="TR220" s="50"/>
      <c r="TS220" s="50"/>
      <c r="TT220" s="50"/>
      <c r="TU220" s="50"/>
      <c r="TV220" s="50"/>
      <c r="TW220" s="50"/>
      <c r="TX220" s="50"/>
      <c r="TY220" s="50"/>
      <c r="TZ220" s="50"/>
      <c r="UA220" s="50"/>
      <c r="UB220" s="50"/>
      <c r="UC220" s="50"/>
      <c r="UD220" s="50"/>
      <c r="UE220" s="50"/>
      <c r="UF220" s="50"/>
      <c r="UG220" s="50"/>
      <c r="UH220" s="50"/>
      <c r="UI220" s="50"/>
      <c r="UJ220" s="50"/>
      <c r="UK220" s="50"/>
      <c r="UL220" s="50"/>
      <c r="UM220" s="50"/>
      <c r="UN220" s="50"/>
      <c r="UO220" s="50"/>
      <c r="UP220" s="50"/>
      <c r="UQ220" s="50"/>
      <c r="UR220" s="50"/>
      <c r="US220" s="50"/>
      <c r="UT220" s="50"/>
      <c r="UU220" s="50"/>
      <c r="UV220" s="50"/>
      <c r="UW220" s="50"/>
      <c r="UX220" s="50"/>
      <c r="UY220" s="50"/>
      <c r="UZ220" s="50"/>
      <c r="VA220" s="50"/>
      <c r="VB220" s="50"/>
      <c r="VC220" s="50"/>
      <c r="VD220" s="50"/>
      <c r="VE220" s="50"/>
      <c r="VF220" s="50"/>
      <c r="VG220" s="50"/>
      <c r="VH220" s="50"/>
      <c r="VI220" s="50"/>
      <c r="VJ220" s="50"/>
      <c r="VK220" s="50"/>
      <c r="VL220" s="50"/>
      <c r="VM220" s="50"/>
      <c r="VN220" s="50"/>
      <c r="VO220" s="50"/>
      <c r="VP220" s="50"/>
      <c r="VQ220" s="50"/>
      <c r="VR220" s="50"/>
      <c r="VS220" s="50"/>
      <c r="VT220" s="50"/>
      <c r="VU220" s="50"/>
      <c r="VV220" s="50"/>
      <c r="VW220" s="50"/>
      <c r="VX220" s="50"/>
      <c r="VY220" s="50"/>
      <c r="VZ220" s="50"/>
      <c r="WA220" s="50"/>
      <c r="WB220" s="50"/>
      <c r="WC220" s="50"/>
      <c r="WD220" s="50"/>
      <c r="WE220" s="50"/>
      <c r="WF220" s="50"/>
      <c r="WG220" s="50"/>
      <c r="WH220" s="50"/>
      <c r="WI220" s="50"/>
      <c r="WJ220" s="50"/>
      <c r="WK220" s="50"/>
      <c r="WL220" s="50"/>
      <c r="WM220" s="50"/>
      <c r="WN220" s="50"/>
      <c r="WO220" s="50"/>
      <c r="WP220" s="50"/>
      <c r="WQ220" s="50"/>
      <c r="WR220" s="50"/>
      <c r="WS220" s="50"/>
      <c r="WT220" s="50"/>
      <c r="WU220" s="50"/>
      <c r="WV220" s="50"/>
      <c r="WW220" s="50"/>
      <c r="WX220" s="50"/>
      <c r="WY220" s="50"/>
      <c r="WZ220" s="50"/>
      <c r="XA220" s="50"/>
      <c r="XB220" s="50"/>
      <c r="XC220" s="50"/>
      <c r="XD220" s="50"/>
      <c r="XE220" s="50"/>
      <c r="XF220" s="50"/>
      <c r="XG220" s="50"/>
      <c r="XH220" s="50"/>
      <c r="XI220" s="50"/>
      <c r="XJ220" s="50"/>
      <c r="XK220" s="50"/>
      <c r="XL220" s="50"/>
      <c r="XM220" s="50"/>
      <c r="XN220" s="50"/>
      <c r="XO220" s="50"/>
      <c r="XP220" s="50"/>
      <c r="XQ220" s="50"/>
      <c r="XR220" s="50"/>
      <c r="XS220" s="50"/>
      <c r="XT220" s="50"/>
      <c r="XU220" s="50"/>
      <c r="XV220" s="50"/>
      <c r="XW220" s="50"/>
      <c r="XX220" s="50"/>
      <c r="XY220" s="50"/>
      <c r="XZ220" s="50"/>
      <c r="YA220" s="50"/>
      <c r="YB220" s="50"/>
      <c r="YC220" s="50"/>
      <c r="YD220" s="50"/>
      <c r="YE220" s="50"/>
      <c r="YF220" s="50"/>
      <c r="YG220" s="50"/>
      <c r="YH220" s="50"/>
      <c r="YI220" s="50"/>
      <c r="YJ220" s="50"/>
      <c r="YK220" s="50"/>
      <c r="YL220" s="50"/>
      <c r="YM220" s="50"/>
      <c r="YN220" s="50"/>
      <c r="YO220" s="50"/>
      <c r="YP220" s="50"/>
      <c r="YQ220" s="50"/>
      <c r="YR220" s="50"/>
      <c r="YS220" s="50"/>
      <c r="YT220" s="50"/>
      <c r="YU220" s="50"/>
      <c r="YV220" s="50"/>
      <c r="YW220" s="50"/>
      <c r="YX220" s="50"/>
      <c r="YY220" s="50"/>
      <c r="YZ220" s="50"/>
      <c r="ZA220" s="50"/>
      <c r="ZB220" s="50"/>
      <c r="ZC220" s="50"/>
      <c r="ZD220" s="50"/>
      <c r="ZE220" s="50"/>
      <c r="ZF220" s="50"/>
      <c r="ZG220" s="50"/>
      <c r="ZH220" s="50"/>
      <c r="ZI220" s="50"/>
      <c r="ZJ220" s="50"/>
      <c r="ZK220" s="50"/>
      <c r="ZL220" s="50"/>
      <c r="ZM220" s="50"/>
      <c r="ZN220" s="50"/>
      <c r="ZO220" s="50"/>
      <c r="ZP220" s="50"/>
      <c r="ZQ220" s="50"/>
      <c r="ZR220" s="50"/>
      <c r="ZS220" s="50"/>
      <c r="ZT220" s="50"/>
      <c r="ZU220" s="50"/>
      <c r="ZV220" s="50"/>
      <c r="ZW220" s="50"/>
      <c r="ZX220" s="50"/>
      <c r="ZY220" s="50"/>
      <c r="ZZ220" s="50"/>
      <c r="AAA220" s="50"/>
      <c r="AAB220" s="50"/>
      <c r="AAC220" s="50"/>
      <c r="AAD220" s="50"/>
      <c r="AAE220" s="50"/>
      <c r="AAF220" s="50"/>
      <c r="AAG220" s="50"/>
      <c r="AAH220" s="50"/>
      <c r="AAI220" s="50"/>
      <c r="AAJ220" s="50"/>
      <c r="AAK220" s="50"/>
      <c r="AAL220" s="50"/>
      <c r="AAM220" s="50"/>
      <c r="AAN220" s="50"/>
      <c r="AAO220" s="50"/>
      <c r="AAP220" s="50"/>
      <c r="AAQ220" s="50"/>
      <c r="AAR220" s="50"/>
      <c r="AAS220" s="50"/>
      <c r="AAT220" s="50"/>
      <c r="AAU220" s="50"/>
      <c r="AAV220" s="50"/>
      <c r="AAW220" s="50"/>
      <c r="AAX220" s="50"/>
      <c r="AAY220" s="50"/>
      <c r="AAZ220" s="50"/>
      <c r="ABA220" s="50"/>
      <c r="ABB220" s="50"/>
    </row>
    <row r="221" spans="1:730" ht="12" customHeight="1" x14ac:dyDescent="0.2">
      <c r="A221" s="119" t="s">
        <v>203</v>
      </c>
      <c r="B221" s="110"/>
      <c r="C221" s="52">
        <v>96</v>
      </c>
      <c r="D221" s="7"/>
      <c r="E221" s="52">
        <v>96</v>
      </c>
      <c r="F221" s="7"/>
      <c r="G221" s="30"/>
      <c r="H221" s="7"/>
      <c r="I221" s="110"/>
      <c r="J221" s="110"/>
      <c r="K221" s="111"/>
      <c r="L221" s="111"/>
      <c r="M221" s="111"/>
      <c r="N221" s="111"/>
      <c r="O221" s="55"/>
      <c r="AB221" s="50"/>
      <c r="AC221" s="50"/>
      <c r="AD221" s="50"/>
      <c r="AE221" s="50"/>
      <c r="AF221" s="50"/>
      <c r="AG221" s="50"/>
      <c r="AH221" s="50"/>
      <c r="AI221" s="50"/>
      <c r="AJ221" s="50"/>
      <c r="AK221" s="50"/>
      <c r="AL221" s="50"/>
      <c r="AM221" s="50"/>
      <c r="AN221" s="50"/>
      <c r="AO221" s="50"/>
      <c r="AP221" s="50"/>
      <c r="AQ221" s="50"/>
      <c r="AR221" s="50"/>
      <c r="AS221" s="50"/>
      <c r="AT221" s="50"/>
      <c r="AU221" s="50"/>
      <c r="AV221" s="50"/>
      <c r="AW221" s="50"/>
      <c r="AX221" s="50"/>
      <c r="AY221" s="50"/>
      <c r="AZ221" s="50"/>
      <c r="BA221" s="50"/>
      <c r="BB221" s="50"/>
      <c r="BC221" s="50"/>
      <c r="BD221" s="50"/>
      <c r="BE221" s="50"/>
      <c r="BF221" s="50"/>
      <c r="BG221" s="50"/>
      <c r="BH221" s="50"/>
      <c r="BI221" s="50"/>
      <c r="BJ221" s="50"/>
      <c r="BK221" s="50"/>
      <c r="BL221" s="50"/>
      <c r="BM221" s="50"/>
      <c r="BN221" s="50"/>
      <c r="BO221" s="50"/>
      <c r="BP221" s="50"/>
      <c r="BQ221" s="50"/>
      <c r="BR221" s="50"/>
      <c r="BS221" s="50"/>
      <c r="BT221" s="50"/>
      <c r="BU221" s="50"/>
      <c r="BV221" s="50"/>
      <c r="BW221" s="50"/>
      <c r="BX221" s="50"/>
      <c r="BY221" s="50"/>
      <c r="BZ221" s="50"/>
      <c r="CA221" s="50"/>
      <c r="CB221" s="50"/>
      <c r="CC221" s="50"/>
      <c r="CD221" s="50"/>
      <c r="CE221" s="50"/>
      <c r="CF221" s="50"/>
      <c r="CG221" s="50"/>
      <c r="CH221" s="50"/>
      <c r="CI221" s="50"/>
      <c r="CJ221" s="50"/>
      <c r="CK221" s="50"/>
      <c r="CL221" s="50"/>
      <c r="CM221" s="50"/>
      <c r="CN221" s="50"/>
      <c r="CO221" s="50"/>
      <c r="CP221" s="50"/>
      <c r="CQ221" s="50"/>
      <c r="CR221" s="50"/>
      <c r="CS221" s="50"/>
      <c r="CT221" s="50"/>
      <c r="CU221" s="50"/>
      <c r="CV221" s="50"/>
      <c r="CW221" s="50"/>
      <c r="CX221" s="50"/>
      <c r="CY221" s="50"/>
      <c r="CZ221" s="50"/>
      <c r="DA221" s="50"/>
      <c r="DB221" s="50"/>
      <c r="DC221" s="50"/>
      <c r="DD221" s="50"/>
      <c r="DE221" s="50"/>
      <c r="DF221" s="50"/>
      <c r="DG221" s="50"/>
      <c r="DH221" s="50"/>
      <c r="DI221" s="50"/>
      <c r="DJ221" s="50"/>
      <c r="DK221" s="50"/>
      <c r="DL221" s="50"/>
      <c r="DM221" s="50"/>
      <c r="DN221" s="50"/>
      <c r="DO221" s="50"/>
      <c r="DP221" s="50"/>
      <c r="DQ221" s="50"/>
      <c r="DR221" s="50"/>
      <c r="DS221" s="50"/>
      <c r="DT221" s="50"/>
      <c r="DU221" s="50"/>
      <c r="DV221" s="50"/>
      <c r="DW221" s="50"/>
      <c r="DX221" s="50"/>
      <c r="DY221" s="50"/>
      <c r="DZ221" s="50"/>
      <c r="EA221" s="50"/>
      <c r="EB221" s="50"/>
      <c r="EC221" s="50"/>
      <c r="ED221" s="50"/>
      <c r="EE221" s="50"/>
      <c r="EF221" s="50"/>
      <c r="EG221" s="50"/>
      <c r="EH221" s="50"/>
      <c r="EI221" s="50"/>
      <c r="EJ221" s="50"/>
      <c r="EK221" s="50"/>
      <c r="EL221" s="50"/>
      <c r="EM221" s="50"/>
      <c r="EN221" s="50"/>
      <c r="EO221" s="50"/>
      <c r="EP221" s="50"/>
      <c r="EQ221" s="50"/>
      <c r="ER221" s="50"/>
      <c r="ES221" s="50"/>
      <c r="ET221" s="50"/>
      <c r="EU221" s="50"/>
      <c r="EV221" s="50"/>
      <c r="EW221" s="50"/>
      <c r="EX221" s="50"/>
      <c r="EY221" s="50"/>
      <c r="EZ221" s="50"/>
      <c r="FA221" s="50"/>
      <c r="FB221" s="50"/>
      <c r="FC221" s="50"/>
      <c r="FD221" s="50"/>
      <c r="FE221" s="50"/>
      <c r="FF221" s="50"/>
      <c r="FG221" s="50"/>
      <c r="FH221" s="50"/>
      <c r="FI221" s="50"/>
      <c r="FJ221" s="50"/>
      <c r="FK221" s="50"/>
      <c r="FL221" s="50"/>
      <c r="FM221" s="50"/>
      <c r="FN221" s="50"/>
      <c r="FO221" s="50"/>
      <c r="FP221" s="50"/>
      <c r="FQ221" s="50"/>
      <c r="FR221" s="50"/>
      <c r="FS221" s="50"/>
      <c r="FT221" s="50"/>
      <c r="FU221" s="50"/>
      <c r="FV221" s="50"/>
      <c r="FW221" s="50"/>
      <c r="FX221" s="50"/>
      <c r="FY221" s="50"/>
      <c r="FZ221" s="50"/>
      <c r="GA221" s="50"/>
      <c r="GB221" s="50"/>
      <c r="GC221" s="50"/>
      <c r="GD221" s="50"/>
      <c r="GE221" s="50"/>
      <c r="GF221" s="50"/>
      <c r="GG221" s="50"/>
      <c r="GH221" s="50"/>
      <c r="GI221" s="50"/>
      <c r="GJ221" s="50"/>
      <c r="GK221" s="50"/>
      <c r="GL221" s="50"/>
      <c r="GM221" s="50"/>
      <c r="GN221" s="50"/>
      <c r="GO221" s="50"/>
      <c r="GP221" s="50"/>
      <c r="GQ221" s="50"/>
      <c r="GR221" s="50"/>
      <c r="GS221" s="50"/>
      <c r="GT221" s="50"/>
      <c r="GU221" s="50"/>
      <c r="GV221" s="50"/>
      <c r="GW221" s="50"/>
      <c r="GX221" s="50"/>
      <c r="GY221" s="50"/>
      <c r="GZ221" s="50"/>
      <c r="HA221" s="50"/>
      <c r="HB221" s="50"/>
      <c r="HC221" s="50"/>
      <c r="HD221" s="50"/>
      <c r="HE221" s="50"/>
      <c r="HF221" s="50"/>
      <c r="HG221" s="50"/>
      <c r="HH221" s="50"/>
      <c r="HI221" s="50"/>
      <c r="HJ221" s="50"/>
      <c r="HK221" s="50"/>
      <c r="HL221" s="50"/>
      <c r="HM221" s="50"/>
      <c r="HN221" s="50"/>
      <c r="HO221" s="50"/>
      <c r="HP221" s="50"/>
      <c r="HQ221" s="50"/>
      <c r="HR221" s="50"/>
      <c r="HS221" s="50"/>
      <c r="HT221" s="50"/>
      <c r="HU221" s="50"/>
      <c r="HV221" s="50"/>
      <c r="HW221" s="50"/>
      <c r="HX221" s="50"/>
      <c r="HY221" s="50"/>
      <c r="HZ221" s="50"/>
      <c r="IA221" s="50"/>
      <c r="IB221" s="50"/>
      <c r="IC221" s="50"/>
      <c r="ID221" s="50"/>
      <c r="IE221" s="50"/>
      <c r="IF221" s="50"/>
      <c r="IG221" s="50"/>
      <c r="IH221" s="50"/>
      <c r="II221" s="50"/>
      <c r="IJ221" s="50"/>
      <c r="IK221" s="50"/>
      <c r="IL221" s="50"/>
      <c r="IM221" s="50"/>
      <c r="IN221" s="50"/>
      <c r="IO221" s="50"/>
      <c r="IP221" s="50"/>
      <c r="IQ221" s="50"/>
      <c r="IR221" s="50"/>
      <c r="IS221" s="50"/>
      <c r="IT221" s="50"/>
      <c r="IU221" s="50"/>
      <c r="IV221" s="50"/>
      <c r="IW221" s="50"/>
      <c r="IX221" s="50"/>
      <c r="IY221" s="50"/>
      <c r="IZ221" s="50"/>
      <c r="JA221" s="50"/>
      <c r="JB221" s="50"/>
      <c r="JC221" s="50"/>
      <c r="JD221" s="50"/>
      <c r="JE221" s="50"/>
      <c r="JF221" s="50"/>
      <c r="JG221" s="50"/>
      <c r="JH221" s="50"/>
      <c r="JI221" s="50"/>
      <c r="JJ221" s="50"/>
      <c r="JK221" s="50"/>
      <c r="JL221" s="50"/>
      <c r="JM221" s="50"/>
      <c r="JN221" s="50"/>
      <c r="JO221" s="50"/>
      <c r="JP221" s="50"/>
      <c r="JQ221" s="50"/>
      <c r="JR221" s="50"/>
      <c r="JS221" s="50"/>
      <c r="JT221" s="50"/>
      <c r="JU221" s="50"/>
      <c r="JV221" s="50"/>
      <c r="JW221" s="50"/>
      <c r="JX221" s="50"/>
      <c r="JY221" s="50"/>
      <c r="JZ221" s="50"/>
      <c r="KA221" s="50"/>
      <c r="KB221" s="50"/>
      <c r="KC221" s="50"/>
      <c r="KD221" s="50"/>
      <c r="KE221" s="50"/>
      <c r="KF221" s="50"/>
      <c r="KG221" s="50"/>
      <c r="KH221" s="50"/>
      <c r="KI221" s="50"/>
      <c r="KJ221" s="50"/>
      <c r="KK221" s="50"/>
      <c r="KL221" s="50"/>
      <c r="KM221" s="50"/>
      <c r="KN221" s="50"/>
      <c r="KO221" s="50"/>
      <c r="KP221" s="50"/>
      <c r="KQ221" s="50"/>
      <c r="KR221" s="50"/>
      <c r="KS221" s="50"/>
      <c r="KT221" s="50"/>
      <c r="KU221" s="50"/>
      <c r="KV221" s="50"/>
      <c r="KW221" s="50"/>
      <c r="KX221" s="50"/>
      <c r="KY221" s="50"/>
      <c r="KZ221" s="50"/>
      <c r="LA221" s="50"/>
      <c r="LB221" s="50"/>
      <c r="LC221" s="50"/>
      <c r="LD221" s="50"/>
      <c r="LE221" s="50"/>
      <c r="LF221" s="50"/>
      <c r="LG221" s="50"/>
      <c r="LH221" s="50"/>
      <c r="LI221" s="50"/>
      <c r="LJ221" s="50"/>
      <c r="LK221" s="50"/>
      <c r="LL221" s="50"/>
      <c r="LM221" s="50"/>
      <c r="LN221" s="50"/>
      <c r="LO221" s="50"/>
      <c r="LP221" s="50"/>
      <c r="LQ221" s="50"/>
      <c r="LR221" s="50"/>
      <c r="LS221" s="50"/>
      <c r="LT221" s="50"/>
      <c r="LU221" s="50"/>
      <c r="LV221" s="50"/>
      <c r="LW221" s="50"/>
      <c r="LX221" s="50"/>
      <c r="LY221" s="50"/>
      <c r="LZ221" s="50"/>
      <c r="MA221" s="50"/>
      <c r="MB221" s="50"/>
      <c r="MC221" s="50"/>
      <c r="MD221" s="50"/>
      <c r="ME221" s="50"/>
      <c r="MF221" s="50"/>
      <c r="MG221" s="50"/>
      <c r="MH221" s="50"/>
      <c r="MI221" s="50"/>
      <c r="MJ221" s="50"/>
      <c r="MK221" s="50"/>
      <c r="ML221" s="50"/>
      <c r="MM221" s="50"/>
      <c r="MN221" s="50"/>
      <c r="MO221" s="50"/>
      <c r="MP221" s="50"/>
      <c r="MQ221" s="50"/>
      <c r="MR221" s="50"/>
      <c r="MS221" s="50"/>
      <c r="MT221" s="50"/>
      <c r="MU221" s="50"/>
      <c r="MV221" s="50"/>
      <c r="MW221" s="50"/>
      <c r="MX221" s="50"/>
      <c r="MY221" s="50"/>
      <c r="MZ221" s="50"/>
      <c r="NA221" s="50"/>
      <c r="NB221" s="50"/>
      <c r="NC221" s="50"/>
      <c r="ND221" s="50"/>
      <c r="NE221" s="50"/>
      <c r="NF221" s="50"/>
      <c r="NG221" s="50"/>
      <c r="NH221" s="50"/>
      <c r="NI221" s="50"/>
      <c r="NJ221" s="50"/>
      <c r="NK221" s="50"/>
      <c r="NL221" s="50"/>
      <c r="NM221" s="50"/>
      <c r="NN221" s="50"/>
      <c r="NO221" s="50"/>
      <c r="NP221" s="50"/>
      <c r="NQ221" s="50"/>
      <c r="NR221" s="50"/>
      <c r="NS221" s="50"/>
      <c r="NT221" s="50"/>
      <c r="NU221" s="50"/>
      <c r="NV221" s="50"/>
      <c r="NW221" s="50"/>
      <c r="NX221" s="50"/>
      <c r="NY221" s="50"/>
      <c r="NZ221" s="50"/>
      <c r="OA221" s="50"/>
      <c r="OB221" s="50"/>
      <c r="OC221" s="50"/>
      <c r="OD221" s="50"/>
      <c r="OE221" s="50"/>
      <c r="OF221" s="50"/>
      <c r="OG221" s="50"/>
      <c r="OH221" s="50"/>
      <c r="OI221" s="50"/>
      <c r="OJ221" s="50"/>
      <c r="OK221" s="50"/>
      <c r="OL221" s="50"/>
      <c r="OM221" s="50"/>
      <c r="ON221" s="50"/>
      <c r="OO221" s="50"/>
      <c r="OP221" s="50"/>
      <c r="OQ221" s="50"/>
      <c r="OR221" s="50"/>
      <c r="OS221" s="50"/>
      <c r="OT221" s="50"/>
      <c r="OU221" s="50"/>
      <c r="OV221" s="50"/>
      <c r="OW221" s="50"/>
      <c r="OX221" s="50"/>
      <c r="OY221" s="50"/>
      <c r="OZ221" s="50"/>
      <c r="PA221" s="50"/>
      <c r="PB221" s="50"/>
      <c r="PC221" s="50"/>
      <c r="PD221" s="50"/>
      <c r="PE221" s="50"/>
      <c r="PF221" s="50"/>
      <c r="PG221" s="50"/>
      <c r="PH221" s="50"/>
      <c r="PI221" s="50"/>
      <c r="PJ221" s="50"/>
      <c r="PK221" s="50"/>
      <c r="PL221" s="50"/>
      <c r="PM221" s="50"/>
      <c r="PN221" s="50"/>
      <c r="PO221" s="50"/>
      <c r="PP221" s="50"/>
      <c r="PQ221" s="50"/>
      <c r="PR221" s="50"/>
      <c r="PS221" s="50"/>
      <c r="PT221" s="50"/>
      <c r="PU221" s="50"/>
      <c r="PV221" s="50"/>
      <c r="PW221" s="50"/>
      <c r="PX221" s="50"/>
      <c r="PY221" s="50"/>
      <c r="PZ221" s="50"/>
      <c r="QA221" s="50"/>
      <c r="QB221" s="50"/>
      <c r="QC221" s="50"/>
      <c r="QD221" s="50"/>
      <c r="QE221" s="50"/>
      <c r="QF221" s="50"/>
      <c r="QG221" s="50"/>
      <c r="QH221" s="50"/>
      <c r="QI221" s="50"/>
      <c r="QJ221" s="50"/>
      <c r="QK221" s="50"/>
      <c r="QL221" s="50"/>
      <c r="QM221" s="50"/>
      <c r="QN221" s="50"/>
      <c r="QO221" s="50"/>
      <c r="QP221" s="50"/>
      <c r="QQ221" s="50"/>
      <c r="QR221" s="50"/>
      <c r="QS221" s="50"/>
      <c r="QT221" s="50"/>
      <c r="QU221" s="50"/>
      <c r="QV221" s="50"/>
      <c r="QW221" s="50"/>
      <c r="QX221" s="50"/>
      <c r="QY221" s="50"/>
      <c r="QZ221" s="50"/>
      <c r="RA221" s="50"/>
      <c r="RB221" s="50"/>
      <c r="RC221" s="50"/>
      <c r="RD221" s="50"/>
      <c r="RE221" s="50"/>
      <c r="RF221" s="50"/>
      <c r="RG221" s="50"/>
      <c r="RH221" s="50"/>
      <c r="RI221" s="50"/>
      <c r="RJ221" s="50"/>
      <c r="RK221" s="50"/>
      <c r="RL221" s="50"/>
      <c r="RM221" s="50"/>
      <c r="RN221" s="50"/>
      <c r="RO221" s="50"/>
      <c r="RP221" s="50"/>
      <c r="RQ221" s="50"/>
      <c r="RR221" s="50"/>
      <c r="RS221" s="50"/>
      <c r="RT221" s="50"/>
      <c r="RU221" s="50"/>
      <c r="RV221" s="50"/>
      <c r="RW221" s="50"/>
      <c r="RX221" s="50"/>
      <c r="RY221" s="50"/>
      <c r="RZ221" s="50"/>
      <c r="SA221" s="50"/>
      <c r="SB221" s="50"/>
      <c r="SC221" s="50"/>
      <c r="SD221" s="50"/>
      <c r="SE221" s="50"/>
      <c r="SF221" s="50"/>
      <c r="SG221" s="50"/>
      <c r="SH221" s="50"/>
      <c r="SI221" s="50"/>
      <c r="SJ221" s="50"/>
      <c r="SK221" s="50"/>
      <c r="SL221" s="50"/>
      <c r="SM221" s="50"/>
      <c r="SN221" s="50"/>
      <c r="SO221" s="50"/>
      <c r="SP221" s="50"/>
      <c r="SQ221" s="50"/>
      <c r="SR221" s="50"/>
      <c r="SS221" s="50"/>
      <c r="ST221" s="50"/>
      <c r="SU221" s="50"/>
      <c r="SV221" s="50"/>
      <c r="SW221" s="50"/>
      <c r="SX221" s="50"/>
      <c r="SY221" s="50"/>
      <c r="SZ221" s="50"/>
      <c r="TA221" s="50"/>
      <c r="TB221" s="50"/>
      <c r="TC221" s="50"/>
      <c r="TD221" s="50"/>
      <c r="TE221" s="50"/>
      <c r="TF221" s="50"/>
      <c r="TG221" s="50"/>
      <c r="TH221" s="50"/>
      <c r="TI221" s="50"/>
      <c r="TJ221" s="50"/>
      <c r="TK221" s="50"/>
      <c r="TL221" s="50"/>
      <c r="TM221" s="50"/>
      <c r="TN221" s="50"/>
      <c r="TO221" s="50"/>
      <c r="TP221" s="50"/>
      <c r="TQ221" s="50"/>
      <c r="TR221" s="50"/>
      <c r="TS221" s="50"/>
      <c r="TT221" s="50"/>
      <c r="TU221" s="50"/>
      <c r="TV221" s="50"/>
      <c r="TW221" s="50"/>
      <c r="TX221" s="50"/>
      <c r="TY221" s="50"/>
      <c r="TZ221" s="50"/>
      <c r="UA221" s="50"/>
      <c r="UB221" s="50"/>
      <c r="UC221" s="50"/>
      <c r="UD221" s="50"/>
      <c r="UE221" s="50"/>
      <c r="UF221" s="50"/>
      <c r="UG221" s="50"/>
      <c r="UH221" s="50"/>
      <c r="UI221" s="50"/>
      <c r="UJ221" s="50"/>
      <c r="UK221" s="50"/>
      <c r="UL221" s="50"/>
      <c r="UM221" s="50"/>
      <c r="UN221" s="50"/>
      <c r="UO221" s="50"/>
      <c r="UP221" s="50"/>
      <c r="UQ221" s="50"/>
      <c r="UR221" s="50"/>
      <c r="US221" s="50"/>
      <c r="UT221" s="50"/>
      <c r="UU221" s="50"/>
      <c r="UV221" s="50"/>
      <c r="UW221" s="50"/>
      <c r="UX221" s="50"/>
      <c r="UY221" s="50"/>
      <c r="UZ221" s="50"/>
      <c r="VA221" s="50"/>
      <c r="VB221" s="50"/>
      <c r="VC221" s="50"/>
      <c r="VD221" s="50"/>
      <c r="VE221" s="50"/>
      <c r="VF221" s="50"/>
      <c r="VG221" s="50"/>
      <c r="VH221" s="50"/>
      <c r="VI221" s="50"/>
      <c r="VJ221" s="50"/>
      <c r="VK221" s="50"/>
      <c r="VL221" s="50"/>
      <c r="VM221" s="50"/>
      <c r="VN221" s="50"/>
      <c r="VO221" s="50"/>
      <c r="VP221" s="50"/>
      <c r="VQ221" s="50"/>
      <c r="VR221" s="50"/>
      <c r="VS221" s="50"/>
      <c r="VT221" s="50"/>
      <c r="VU221" s="50"/>
      <c r="VV221" s="50"/>
      <c r="VW221" s="50"/>
      <c r="VX221" s="50"/>
      <c r="VY221" s="50"/>
      <c r="VZ221" s="50"/>
      <c r="WA221" s="50"/>
      <c r="WB221" s="50"/>
      <c r="WC221" s="50"/>
      <c r="WD221" s="50"/>
      <c r="WE221" s="50"/>
      <c r="WF221" s="50"/>
      <c r="WG221" s="50"/>
      <c r="WH221" s="50"/>
      <c r="WI221" s="50"/>
      <c r="WJ221" s="50"/>
      <c r="WK221" s="50"/>
      <c r="WL221" s="50"/>
      <c r="WM221" s="50"/>
      <c r="WN221" s="50"/>
      <c r="WO221" s="50"/>
      <c r="WP221" s="50"/>
      <c r="WQ221" s="50"/>
      <c r="WR221" s="50"/>
      <c r="WS221" s="50"/>
      <c r="WT221" s="50"/>
      <c r="WU221" s="50"/>
      <c r="WV221" s="50"/>
      <c r="WW221" s="50"/>
      <c r="WX221" s="50"/>
      <c r="WY221" s="50"/>
      <c r="WZ221" s="50"/>
      <c r="XA221" s="50"/>
      <c r="XB221" s="50"/>
      <c r="XC221" s="50"/>
      <c r="XD221" s="50"/>
      <c r="XE221" s="50"/>
      <c r="XF221" s="50"/>
      <c r="XG221" s="50"/>
      <c r="XH221" s="50"/>
      <c r="XI221" s="50"/>
      <c r="XJ221" s="50"/>
      <c r="XK221" s="50"/>
      <c r="XL221" s="50"/>
      <c r="XM221" s="50"/>
      <c r="XN221" s="50"/>
      <c r="XO221" s="50"/>
      <c r="XP221" s="50"/>
      <c r="XQ221" s="50"/>
      <c r="XR221" s="50"/>
      <c r="XS221" s="50"/>
      <c r="XT221" s="50"/>
      <c r="XU221" s="50"/>
      <c r="XV221" s="50"/>
      <c r="XW221" s="50"/>
      <c r="XX221" s="50"/>
      <c r="XY221" s="50"/>
      <c r="XZ221" s="50"/>
      <c r="YA221" s="50"/>
      <c r="YB221" s="50"/>
      <c r="YC221" s="50"/>
      <c r="YD221" s="50"/>
      <c r="YE221" s="50"/>
      <c r="YF221" s="50"/>
      <c r="YG221" s="50"/>
      <c r="YH221" s="50"/>
      <c r="YI221" s="50"/>
      <c r="YJ221" s="50"/>
      <c r="YK221" s="50"/>
      <c r="YL221" s="50"/>
      <c r="YM221" s="50"/>
      <c r="YN221" s="50"/>
      <c r="YO221" s="50"/>
      <c r="YP221" s="50"/>
      <c r="YQ221" s="50"/>
      <c r="YR221" s="50"/>
      <c r="YS221" s="50"/>
      <c r="YT221" s="50"/>
      <c r="YU221" s="50"/>
      <c r="YV221" s="50"/>
      <c r="YW221" s="50"/>
      <c r="YX221" s="50"/>
      <c r="YY221" s="50"/>
      <c r="YZ221" s="50"/>
      <c r="ZA221" s="50"/>
      <c r="ZB221" s="50"/>
      <c r="ZC221" s="50"/>
      <c r="ZD221" s="50"/>
      <c r="ZE221" s="50"/>
      <c r="ZF221" s="50"/>
      <c r="ZG221" s="50"/>
      <c r="ZH221" s="50"/>
      <c r="ZI221" s="50"/>
      <c r="ZJ221" s="50"/>
      <c r="ZK221" s="50"/>
      <c r="ZL221" s="50"/>
      <c r="ZM221" s="50"/>
      <c r="ZN221" s="50"/>
      <c r="ZO221" s="50"/>
      <c r="ZP221" s="50"/>
      <c r="ZQ221" s="50"/>
      <c r="ZR221" s="50"/>
      <c r="ZS221" s="50"/>
      <c r="ZT221" s="50"/>
      <c r="ZU221" s="50"/>
      <c r="ZV221" s="50"/>
      <c r="ZW221" s="50"/>
      <c r="ZX221" s="50"/>
      <c r="ZY221" s="50"/>
      <c r="ZZ221" s="50"/>
      <c r="AAA221" s="50"/>
      <c r="AAB221" s="50"/>
      <c r="AAC221" s="50"/>
      <c r="AAD221" s="50"/>
      <c r="AAE221" s="50"/>
      <c r="AAF221" s="50"/>
      <c r="AAG221" s="50"/>
      <c r="AAH221" s="50"/>
      <c r="AAI221" s="50"/>
      <c r="AAJ221" s="50"/>
      <c r="AAK221" s="50"/>
      <c r="AAL221" s="50"/>
      <c r="AAM221" s="50"/>
      <c r="AAN221" s="50"/>
      <c r="AAO221" s="50"/>
      <c r="AAP221" s="50"/>
      <c r="AAQ221" s="50"/>
      <c r="AAR221" s="50"/>
      <c r="AAS221" s="50"/>
      <c r="AAT221" s="50"/>
      <c r="AAU221" s="50"/>
      <c r="AAV221" s="50"/>
      <c r="AAW221" s="50"/>
      <c r="AAX221" s="50"/>
      <c r="AAY221" s="50"/>
      <c r="AAZ221" s="50"/>
      <c r="ABA221" s="50"/>
      <c r="ABB221" s="50"/>
    </row>
    <row r="222" spans="1:730" ht="13.5" customHeight="1" x14ac:dyDescent="0.2">
      <c r="A222" s="16" t="s">
        <v>113</v>
      </c>
      <c r="B222" s="16"/>
      <c r="C222" s="91">
        <f t="shared" ref="C222:H222" si="50">C220</f>
        <v>0</v>
      </c>
      <c r="D222" s="91">
        <f t="shared" si="50"/>
        <v>0</v>
      </c>
      <c r="E222" s="91">
        <f t="shared" si="50"/>
        <v>0</v>
      </c>
      <c r="F222" s="91">
        <f t="shared" si="50"/>
        <v>0</v>
      </c>
      <c r="G222" s="91">
        <f t="shared" si="50"/>
        <v>0</v>
      </c>
      <c r="H222" s="91">
        <f t="shared" si="50"/>
        <v>0</v>
      </c>
      <c r="I222" s="16"/>
      <c r="J222" s="16"/>
      <c r="K222" s="57"/>
      <c r="L222" s="57"/>
      <c r="M222" s="57"/>
      <c r="N222" s="57"/>
      <c r="O222" s="55"/>
      <c r="AB222" s="50"/>
      <c r="AC222" s="50"/>
      <c r="AD222" s="50"/>
      <c r="AE222" s="50"/>
      <c r="AF222" s="50"/>
      <c r="AG222" s="50"/>
      <c r="AH222" s="50"/>
      <c r="AI222" s="50"/>
      <c r="AJ222" s="50"/>
      <c r="AK222" s="50"/>
      <c r="AL222" s="50"/>
      <c r="AM222" s="50"/>
      <c r="AN222" s="50"/>
      <c r="AO222" s="50"/>
      <c r="AP222" s="50"/>
      <c r="AQ222" s="50"/>
      <c r="AR222" s="50"/>
      <c r="AS222" s="50"/>
      <c r="AT222" s="50"/>
      <c r="AU222" s="50"/>
      <c r="AV222" s="50"/>
      <c r="AW222" s="50"/>
      <c r="AX222" s="50"/>
      <c r="AY222" s="50"/>
      <c r="AZ222" s="50"/>
      <c r="BA222" s="50"/>
      <c r="BB222" s="50"/>
      <c r="BC222" s="50"/>
      <c r="BD222" s="50"/>
      <c r="BE222" s="50"/>
      <c r="BF222" s="50"/>
      <c r="BG222" s="50"/>
      <c r="BH222" s="50"/>
      <c r="BI222" s="50"/>
      <c r="BJ222" s="50"/>
      <c r="BK222" s="50"/>
      <c r="BL222" s="50"/>
      <c r="BM222" s="50"/>
      <c r="BN222" s="50"/>
      <c r="BO222" s="50"/>
      <c r="BP222" s="50"/>
      <c r="BQ222" s="50"/>
      <c r="BR222" s="50"/>
      <c r="BS222" s="50"/>
      <c r="BT222" s="50"/>
      <c r="BU222" s="50"/>
      <c r="BV222" s="50"/>
      <c r="BW222" s="50"/>
      <c r="BX222" s="50"/>
      <c r="BY222" s="50"/>
      <c r="BZ222" s="50"/>
      <c r="CA222" s="50"/>
      <c r="CB222" s="50"/>
      <c r="CC222" s="50"/>
      <c r="CD222" s="50"/>
      <c r="CE222" s="50"/>
      <c r="CF222" s="50"/>
      <c r="CG222" s="50"/>
      <c r="CH222" s="50"/>
      <c r="CI222" s="50"/>
      <c r="CJ222" s="50"/>
      <c r="CK222" s="50"/>
      <c r="CL222" s="50"/>
      <c r="CM222" s="50"/>
      <c r="CN222" s="50"/>
      <c r="CO222" s="50"/>
      <c r="CP222" s="50"/>
      <c r="CQ222" s="50"/>
      <c r="CR222" s="50"/>
      <c r="CS222" s="50"/>
      <c r="CT222" s="50"/>
      <c r="CU222" s="50"/>
      <c r="CV222" s="50"/>
      <c r="CW222" s="50"/>
      <c r="CX222" s="50"/>
      <c r="CY222" s="50"/>
      <c r="CZ222" s="50"/>
      <c r="DA222" s="50"/>
      <c r="DB222" s="50"/>
      <c r="DC222" s="50"/>
      <c r="DD222" s="50"/>
      <c r="DE222" s="50"/>
      <c r="DF222" s="50"/>
      <c r="DG222" s="50"/>
      <c r="DH222" s="50"/>
      <c r="DI222" s="50"/>
      <c r="DJ222" s="50"/>
      <c r="DK222" s="50"/>
      <c r="DL222" s="50"/>
      <c r="DM222" s="50"/>
      <c r="DN222" s="50"/>
      <c r="DO222" s="50"/>
      <c r="DP222" s="50"/>
      <c r="DQ222" s="50"/>
      <c r="DR222" s="50"/>
      <c r="DS222" s="50"/>
      <c r="DT222" s="50"/>
      <c r="DU222" s="50"/>
      <c r="DV222" s="50"/>
      <c r="DW222" s="50"/>
      <c r="DX222" s="50"/>
      <c r="DY222" s="50"/>
      <c r="DZ222" s="50"/>
      <c r="EA222" s="50"/>
      <c r="EB222" s="50"/>
      <c r="EC222" s="50"/>
      <c r="ED222" s="50"/>
      <c r="EE222" s="50"/>
      <c r="EF222" s="50"/>
      <c r="EG222" s="50"/>
      <c r="EH222" s="50"/>
      <c r="EI222" s="50"/>
      <c r="EJ222" s="50"/>
      <c r="EK222" s="50"/>
      <c r="EL222" s="50"/>
      <c r="EM222" s="50"/>
      <c r="EN222" s="50"/>
      <c r="EO222" s="50"/>
      <c r="EP222" s="50"/>
      <c r="EQ222" s="50"/>
      <c r="ER222" s="50"/>
      <c r="ES222" s="50"/>
      <c r="ET222" s="50"/>
      <c r="EU222" s="50"/>
      <c r="EV222" s="50"/>
      <c r="EW222" s="50"/>
      <c r="EX222" s="50"/>
      <c r="EY222" s="50"/>
      <c r="EZ222" s="50"/>
      <c r="FA222" s="50"/>
      <c r="FB222" s="50"/>
      <c r="FC222" s="50"/>
      <c r="FD222" s="50"/>
      <c r="FE222" s="50"/>
      <c r="FF222" s="50"/>
      <c r="FG222" s="50"/>
      <c r="FH222" s="50"/>
      <c r="FI222" s="50"/>
      <c r="FJ222" s="50"/>
      <c r="FK222" s="50"/>
      <c r="FL222" s="50"/>
      <c r="FM222" s="50"/>
      <c r="FN222" s="50"/>
      <c r="FO222" s="50"/>
      <c r="FP222" s="50"/>
      <c r="FQ222" s="50"/>
      <c r="FR222" s="50"/>
      <c r="FS222" s="50"/>
      <c r="FT222" s="50"/>
      <c r="FU222" s="50"/>
      <c r="FV222" s="50"/>
      <c r="FW222" s="50"/>
      <c r="FX222" s="50"/>
      <c r="FY222" s="50"/>
      <c r="FZ222" s="50"/>
      <c r="GA222" s="50"/>
      <c r="GB222" s="50"/>
      <c r="GC222" s="50"/>
      <c r="GD222" s="50"/>
      <c r="GE222" s="50"/>
      <c r="GF222" s="50"/>
      <c r="GG222" s="50"/>
      <c r="GH222" s="50"/>
      <c r="GI222" s="50"/>
      <c r="GJ222" s="50"/>
      <c r="GK222" s="50"/>
      <c r="GL222" s="50"/>
      <c r="GM222" s="50"/>
      <c r="GN222" s="50"/>
      <c r="GO222" s="50"/>
      <c r="GP222" s="50"/>
      <c r="GQ222" s="50"/>
      <c r="GR222" s="50"/>
      <c r="GS222" s="50"/>
      <c r="GT222" s="50"/>
      <c r="GU222" s="50"/>
      <c r="GV222" s="50"/>
      <c r="GW222" s="50"/>
      <c r="GX222" s="50"/>
      <c r="GY222" s="50"/>
      <c r="GZ222" s="50"/>
      <c r="HA222" s="50"/>
      <c r="HB222" s="50"/>
      <c r="HC222" s="50"/>
      <c r="HD222" s="50"/>
      <c r="HE222" s="50"/>
      <c r="HF222" s="50"/>
      <c r="HG222" s="50"/>
      <c r="HH222" s="50"/>
      <c r="HI222" s="50"/>
      <c r="HJ222" s="50"/>
      <c r="HK222" s="50"/>
      <c r="HL222" s="50"/>
      <c r="HM222" s="50"/>
      <c r="HN222" s="50"/>
      <c r="HO222" s="50"/>
      <c r="HP222" s="50"/>
      <c r="HQ222" s="50"/>
      <c r="HR222" s="50"/>
      <c r="HS222" s="50"/>
      <c r="HT222" s="50"/>
      <c r="HU222" s="50"/>
      <c r="HV222" s="50"/>
      <c r="HW222" s="50"/>
      <c r="HX222" s="50"/>
      <c r="HY222" s="50"/>
      <c r="HZ222" s="50"/>
      <c r="IA222" s="50"/>
      <c r="IB222" s="50"/>
      <c r="IC222" s="50"/>
      <c r="ID222" s="50"/>
      <c r="IE222" s="50"/>
      <c r="IF222" s="50"/>
      <c r="IG222" s="50"/>
      <c r="IH222" s="50"/>
      <c r="II222" s="50"/>
      <c r="IJ222" s="50"/>
      <c r="IK222" s="50"/>
      <c r="IL222" s="50"/>
      <c r="IM222" s="50"/>
      <c r="IN222" s="50"/>
      <c r="IO222" s="50"/>
      <c r="IP222" s="50"/>
      <c r="IQ222" s="50"/>
      <c r="IR222" s="50"/>
      <c r="IS222" s="50"/>
      <c r="IT222" s="50"/>
      <c r="IU222" s="50"/>
      <c r="IV222" s="50"/>
      <c r="IW222" s="50"/>
      <c r="IX222" s="50"/>
      <c r="IY222" s="50"/>
      <c r="IZ222" s="50"/>
      <c r="JA222" s="50"/>
      <c r="JB222" s="50"/>
      <c r="JC222" s="50"/>
      <c r="JD222" s="50"/>
      <c r="JE222" s="50"/>
      <c r="JF222" s="50"/>
      <c r="JG222" s="50"/>
      <c r="JH222" s="50"/>
      <c r="JI222" s="50"/>
      <c r="JJ222" s="50"/>
      <c r="JK222" s="50"/>
      <c r="JL222" s="50"/>
      <c r="JM222" s="50"/>
      <c r="JN222" s="50"/>
      <c r="JO222" s="50"/>
      <c r="JP222" s="50"/>
      <c r="JQ222" s="50"/>
      <c r="JR222" s="50"/>
      <c r="JS222" s="50"/>
      <c r="JT222" s="50"/>
      <c r="JU222" s="50"/>
      <c r="JV222" s="50"/>
      <c r="JW222" s="50"/>
      <c r="JX222" s="50"/>
      <c r="JY222" s="50"/>
      <c r="JZ222" s="50"/>
      <c r="KA222" s="50"/>
      <c r="KB222" s="50"/>
      <c r="KC222" s="50"/>
      <c r="KD222" s="50"/>
      <c r="KE222" s="50"/>
      <c r="KF222" s="50"/>
      <c r="KG222" s="50"/>
      <c r="KH222" s="50"/>
      <c r="KI222" s="50"/>
      <c r="KJ222" s="50"/>
      <c r="KK222" s="50"/>
      <c r="KL222" s="50"/>
      <c r="KM222" s="50"/>
      <c r="KN222" s="50"/>
      <c r="KO222" s="50"/>
      <c r="KP222" s="50"/>
      <c r="KQ222" s="50"/>
      <c r="KR222" s="50"/>
      <c r="KS222" s="50"/>
      <c r="KT222" s="50"/>
      <c r="KU222" s="50"/>
      <c r="KV222" s="50"/>
      <c r="KW222" s="50"/>
      <c r="KX222" s="50"/>
      <c r="KY222" s="50"/>
      <c r="KZ222" s="50"/>
      <c r="LA222" s="50"/>
      <c r="LB222" s="50"/>
      <c r="LC222" s="50"/>
      <c r="LD222" s="50"/>
      <c r="LE222" s="50"/>
      <c r="LF222" s="50"/>
      <c r="LG222" s="50"/>
      <c r="LH222" s="50"/>
      <c r="LI222" s="50"/>
      <c r="LJ222" s="50"/>
      <c r="LK222" s="50"/>
      <c r="LL222" s="50"/>
      <c r="LM222" s="50"/>
      <c r="LN222" s="50"/>
      <c r="LO222" s="50"/>
      <c r="LP222" s="50"/>
      <c r="LQ222" s="50"/>
      <c r="LR222" s="50"/>
      <c r="LS222" s="50"/>
      <c r="LT222" s="50"/>
      <c r="LU222" s="50"/>
      <c r="LV222" s="50"/>
      <c r="LW222" s="50"/>
      <c r="LX222" s="50"/>
      <c r="LY222" s="50"/>
      <c r="LZ222" s="50"/>
      <c r="MA222" s="50"/>
      <c r="MB222" s="50"/>
      <c r="MC222" s="50"/>
      <c r="MD222" s="50"/>
      <c r="ME222" s="50"/>
      <c r="MF222" s="50"/>
      <c r="MG222" s="50"/>
      <c r="MH222" s="50"/>
      <c r="MI222" s="50"/>
      <c r="MJ222" s="50"/>
      <c r="MK222" s="50"/>
      <c r="ML222" s="50"/>
      <c r="MM222" s="50"/>
      <c r="MN222" s="50"/>
      <c r="MO222" s="50"/>
      <c r="MP222" s="50"/>
      <c r="MQ222" s="50"/>
      <c r="MR222" s="50"/>
      <c r="MS222" s="50"/>
      <c r="MT222" s="50"/>
      <c r="MU222" s="50"/>
      <c r="MV222" s="50"/>
      <c r="MW222" s="50"/>
      <c r="MX222" s="50"/>
      <c r="MY222" s="50"/>
      <c r="MZ222" s="50"/>
      <c r="NA222" s="50"/>
      <c r="NB222" s="50"/>
      <c r="NC222" s="50"/>
      <c r="ND222" s="50"/>
      <c r="NE222" s="50"/>
      <c r="NF222" s="50"/>
      <c r="NG222" s="50"/>
      <c r="NH222" s="50"/>
      <c r="NI222" s="50"/>
      <c r="NJ222" s="50"/>
      <c r="NK222" s="50"/>
      <c r="NL222" s="50"/>
      <c r="NM222" s="50"/>
      <c r="NN222" s="50"/>
      <c r="NO222" s="50"/>
      <c r="NP222" s="50"/>
      <c r="NQ222" s="50"/>
      <c r="NR222" s="50"/>
      <c r="NS222" s="50"/>
      <c r="NT222" s="50"/>
      <c r="NU222" s="50"/>
      <c r="NV222" s="50"/>
      <c r="NW222" s="50"/>
      <c r="NX222" s="50"/>
      <c r="NY222" s="50"/>
      <c r="NZ222" s="50"/>
      <c r="OA222" s="50"/>
      <c r="OB222" s="50"/>
      <c r="OC222" s="50"/>
      <c r="OD222" s="50"/>
      <c r="OE222" s="50"/>
      <c r="OF222" s="50"/>
      <c r="OG222" s="50"/>
      <c r="OH222" s="50"/>
      <c r="OI222" s="50"/>
      <c r="OJ222" s="50"/>
      <c r="OK222" s="50"/>
      <c r="OL222" s="50"/>
      <c r="OM222" s="50"/>
      <c r="ON222" s="50"/>
      <c r="OO222" s="50"/>
      <c r="OP222" s="50"/>
      <c r="OQ222" s="50"/>
      <c r="OR222" s="50"/>
      <c r="OS222" s="50"/>
      <c r="OT222" s="50"/>
      <c r="OU222" s="50"/>
      <c r="OV222" s="50"/>
      <c r="OW222" s="50"/>
      <c r="OX222" s="50"/>
      <c r="OY222" s="50"/>
      <c r="OZ222" s="50"/>
      <c r="PA222" s="50"/>
      <c r="PB222" s="50"/>
      <c r="PC222" s="50"/>
      <c r="PD222" s="50"/>
      <c r="PE222" s="50"/>
      <c r="PF222" s="50"/>
      <c r="PG222" s="50"/>
      <c r="PH222" s="50"/>
      <c r="PI222" s="50"/>
      <c r="PJ222" s="50"/>
      <c r="PK222" s="50"/>
      <c r="PL222" s="50"/>
      <c r="PM222" s="50"/>
      <c r="PN222" s="50"/>
      <c r="PO222" s="50"/>
      <c r="PP222" s="50"/>
      <c r="PQ222" s="50"/>
      <c r="PR222" s="50"/>
      <c r="PS222" s="50"/>
      <c r="PT222" s="50"/>
      <c r="PU222" s="50"/>
      <c r="PV222" s="50"/>
      <c r="PW222" s="50"/>
      <c r="PX222" s="50"/>
      <c r="PY222" s="50"/>
      <c r="PZ222" s="50"/>
      <c r="QA222" s="50"/>
      <c r="QB222" s="50"/>
      <c r="QC222" s="50"/>
      <c r="QD222" s="50"/>
      <c r="QE222" s="50"/>
      <c r="QF222" s="50"/>
      <c r="QG222" s="50"/>
      <c r="QH222" s="50"/>
      <c r="QI222" s="50"/>
      <c r="QJ222" s="50"/>
      <c r="QK222" s="50"/>
      <c r="QL222" s="50"/>
      <c r="QM222" s="50"/>
      <c r="QN222" s="50"/>
      <c r="QO222" s="50"/>
      <c r="QP222" s="50"/>
      <c r="QQ222" s="50"/>
      <c r="QR222" s="50"/>
      <c r="QS222" s="50"/>
      <c r="QT222" s="50"/>
      <c r="QU222" s="50"/>
      <c r="QV222" s="50"/>
      <c r="QW222" s="50"/>
      <c r="QX222" s="50"/>
      <c r="QY222" s="50"/>
      <c r="QZ222" s="50"/>
      <c r="RA222" s="50"/>
      <c r="RB222" s="50"/>
      <c r="RC222" s="50"/>
      <c r="RD222" s="50"/>
      <c r="RE222" s="50"/>
      <c r="RF222" s="50"/>
      <c r="RG222" s="50"/>
      <c r="RH222" s="50"/>
      <c r="RI222" s="50"/>
      <c r="RJ222" s="50"/>
      <c r="RK222" s="50"/>
      <c r="RL222" s="50"/>
      <c r="RM222" s="50"/>
      <c r="RN222" s="50"/>
      <c r="RO222" s="50"/>
      <c r="RP222" s="50"/>
      <c r="RQ222" s="50"/>
      <c r="RR222" s="50"/>
      <c r="RS222" s="50"/>
      <c r="RT222" s="50"/>
      <c r="RU222" s="50"/>
      <c r="RV222" s="50"/>
      <c r="RW222" s="50"/>
      <c r="RX222" s="50"/>
      <c r="RY222" s="50"/>
      <c r="RZ222" s="50"/>
      <c r="SA222" s="50"/>
      <c r="SB222" s="50"/>
      <c r="SC222" s="50"/>
      <c r="SD222" s="50"/>
      <c r="SE222" s="50"/>
      <c r="SF222" s="50"/>
      <c r="SG222" s="50"/>
      <c r="SH222" s="50"/>
      <c r="SI222" s="50"/>
      <c r="SJ222" s="50"/>
      <c r="SK222" s="50"/>
      <c r="SL222" s="50"/>
      <c r="SM222" s="50"/>
      <c r="SN222" s="50"/>
      <c r="SO222" s="50"/>
      <c r="SP222" s="50"/>
      <c r="SQ222" s="50"/>
      <c r="SR222" s="50"/>
      <c r="SS222" s="50"/>
      <c r="ST222" s="50"/>
      <c r="SU222" s="50"/>
      <c r="SV222" s="50"/>
      <c r="SW222" s="50"/>
      <c r="SX222" s="50"/>
      <c r="SY222" s="50"/>
      <c r="SZ222" s="50"/>
      <c r="TA222" s="50"/>
      <c r="TB222" s="50"/>
      <c r="TC222" s="50"/>
      <c r="TD222" s="50"/>
      <c r="TE222" s="50"/>
      <c r="TF222" s="50"/>
      <c r="TG222" s="50"/>
      <c r="TH222" s="50"/>
      <c r="TI222" s="50"/>
      <c r="TJ222" s="50"/>
      <c r="TK222" s="50"/>
      <c r="TL222" s="50"/>
      <c r="TM222" s="50"/>
      <c r="TN222" s="50"/>
      <c r="TO222" s="50"/>
      <c r="TP222" s="50"/>
      <c r="TQ222" s="50"/>
      <c r="TR222" s="50"/>
      <c r="TS222" s="50"/>
      <c r="TT222" s="50"/>
      <c r="TU222" s="50"/>
      <c r="TV222" s="50"/>
      <c r="TW222" s="50"/>
      <c r="TX222" s="50"/>
      <c r="TY222" s="50"/>
      <c r="TZ222" s="50"/>
      <c r="UA222" s="50"/>
      <c r="UB222" s="50"/>
      <c r="UC222" s="50"/>
      <c r="UD222" s="50"/>
      <c r="UE222" s="50"/>
      <c r="UF222" s="50"/>
      <c r="UG222" s="50"/>
      <c r="UH222" s="50"/>
      <c r="UI222" s="50"/>
      <c r="UJ222" s="50"/>
      <c r="UK222" s="50"/>
      <c r="UL222" s="50"/>
      <c r="UM222" s="50"/>
      <c r="UN222" s="50"/>
      <c r="UO222" s="50"/>
      <c r="UP222" s="50"/>
      <c r="UQ222" s="50"/>
      <c r="UR222" s="50"/>
      <c r="US222" s="50"/>
      <c r="UT222" s="50"/>
      <c r="UU222" s="50"/>
      <c r="UV222" s="50"/>
      <c r="UW222" s="50"/>
      <c r="UX222" s="50"/>
      <c r="UY222" s="50"/>
      <c r="UZ222" s="50"/>
      <c r="VA222" s="50"/>
      <c r="VB222" s="50"/>
      <c r="VC222" s="50"/>
      <c r="VD222" s="50"/>
      <c r="VE222" s="50"/>
      <c r="VF222" s="50"/>
      <c r="VG222" s="50"/>
      <c r="VH222" s="50"/>
      <c r="VI222" s="50"/>
      <c r="VJ222" s="50"/>
      <c r="VK222" s="50"/>
      <c r="VL222" s="50"/>
      <c r="VM222" s="50"/>
      <c r="VN222" s="50"/>
      <c r="VO222" s="50"/>
      <c r="VP222" s="50"/>
      <c r="VQ222" s="50"/>
      <c r="VR222" s="50"/>
      <c r="VS222" s="50"/>
      <c r="VT222" s="50"/>
      <c r="VU222" s="50"/>
      <c r="VV222" s="50"/>
      <c r="VW222" s="50"/>
      <c r="VX222" s="50"/>
      <c r="VY222" s="50"/>
      <c r="VZ222" s="50"/>
      <c r="WA222" s="50"/>
      <c r="WB222" s="50"/>
      <c r="WC222" s="50"/>
      <c r="WD222" s="50"/>
      <c r="WE222" s="50"/>
      <c r="WF222" s="50"/>
      <c r="WG222" s="50"/>
      <c r="WH222" s="50"/>
      <c r="WI222" s="50"/>
      <c r="WJ222" s="50"/>
      <c r="WK222" s="50"/>
      <c r="WL222" s="50"/>
      <c r="WM222" s="50"/>
      <c r="WN222" s="50"/>
      <c r="WO222" s="50"/>
      <c r="WP222" s="50"/>
      <c r="WQ222" s="50"/>
      <c r="WR222" s="50"/>
      <c r="WS222" s="50"/>
      <c r="WT222" s="50"/>
      <c r="WU222" s="50"/>
      <c r="WV222" s="50"/>
      <c r="WW222" s="50"/>
      <c r="WX222" s="50"/>
      <c r="WY222" s="50"/>
      <c r="WZ222" s="50"/>
      <c r="XA222" s="50"/>
      <c r="XB222" s="50"/>
      <c r="XC222" s="50"/>
      <c r="XD222" s="50"/>
      <c r="XE222" s="50"/>
      <c r="XF222" s="50"/>
      <c r="XG222" s="50"/>
      <c r="XH222" s="50"/>
      <c r="XI222" s="50"/>
      <c r="XJ222" s="50"/>
      <c r="XK222" s="50"/>
      <c r="XL222" s="50"/>
      <c r="XM222" s="50"/>
      <c r="XN222" s="50"/>
      <c r="XO222" s="50"/>
      <c r="XP222" s="50"/>
      <c r="XQ222" s="50"/>
      <c r="XR222" s="50"/>
      <c r="XS222" s="50"/>
      <c r="XT222" s="50"/>
      <c r="XU222" s="50"/>
      <c r="XV222" s="50"/>
      <c r="XW222" s="50"/>
      <c r="XX222" s="50"/>
      <c r="XY222" s="50"/>
      <c r="XZ222" s="50"/>
      <c r="YA222" s="50"/>
      <c r="YB222" s="50"/>
      <c r="YC222" s="50"/>
      <c r="YD222" s="50"/>
      <c r="YE222" s="50"/>
      <c r="YF222" s="50"/>
      <c r="YG222" s="50"/>
      <c r="YH222" s="50"/>
      <c r="YI222" s="50"/>
      <c r="YJ222" s="50"/>
      <c r="YK222" s="50"/>
      <c r="YL222" s="50"/>
      <c r="YM222" s="50"/>
      <c r="YN222" s="50"/>
      <c r="YO222" s="50"/>
      <c r="YP222" s="50"/>
      <c r="YQ222" s="50"/>
      <c r="YR222" s="50"/>
      <c r="YS222" s="50"/>
      <c r="YT222" s="50"/>
      <c r="YU222" s="50"/>
      <c r="YV222" s="50"/>
      <c r="YW222" s="50"/>
      <c r="YX222" s="50"/>
      <c r="YY222" s="50"/>
      <c r="YZ222" s="50"/>
      <c r="ZA222" s="50"/>
      <c r="ZB222" s="50"/>
      <c r="ZC222" s="50"/>
      <c r="ZD222" s="50"/>
      <c r="ZE222" s="50"/>
      <c r="ZF222" s="50"/>
      <c r="ZG222" s="50"/>
      <c r="ZH222" s="50"/>
      <c r="ZI222" s="50"/>
      <c r="ZJ222" s="50"/>
      <c r="ZK222" s="50"/>
      <c r="ZL222" s="50"/>
      <c r="ZM222" s="50"/>
      <c r="ZN222" s="50"/>
      <c r="ZO222" s="50"/>
      <c r="ZP222" s="50"/>
      <c r="ZQ222" s="50"/>
      <c r="ZR222" s="50"/>
      <c r="ZS222" s="50"/>
      <c r="ZT222" s="50"/>
      <c r="ZU222" s="50"/>
      <c r="ZV222" s="50"/>
      <c r="ZW222" s="50"/>
      <c r="ZX222" s="50"/>
      <c r="ZY222" s="50"/>
      <c r="ZZ222" s="50"/>
      <c r="AAA222" s="50"/>
      <c r="AAB222" s="50"/>
      <c r="AAC222" s="50"/>
      <c r="AAD222" s="50"/>
      <c r="AAE222" s="50"/>
      <c r="AAF222" s="50"/>
      <c r="AAG222" s="50"/>
      <c r="AAH222" s="50"/>
      <c r="AAI222" s="50"/>
      <c r="AAJ222" s="50"/>
      <c r="AAK222" s="50"/>
      <c r="AAL222" s="50"/>
      <c r="AAM222" s="50"/>
      <c r="AAN222" s="50"/>
      <c r="AAO222" s="50"/>
      <c r="AAP222" s="50"/>
      <c r="AAQ222" s="50"/>
      <c r="AAR222" s="50"/>
      <c r="AAS222" s="50"/>
      <c r="AAT222" s="50"/>
      <c r="AAU222" s="50"/>
      <c r="AAV222" s="50"/>
      <c r="AAW222" s="50"/>
      <c r="AAX222" s="50"/>
      <c r="AAY222" s="50"/>
      <c r="AAZ222" s="50"/>
      <c r="ABA222" s="50"/>
      <c r="ABB222" s="50"/>
    </row>
    <row r="223" spans="1:730" x14ac:dyDescent="0.2">
      <c r="A223" s="35" t="s">
        <v>38</v>
      </c>
      <c r="B223" s="12"/>
      <c r="C223" s="92">
        <f>C222+C221</f>
        <v>96</v>
      </c>
      <c r="D223" s="92">
        <f t="shared" ref="D223:H223" si="51">D222+D221</f>
        <v>0</v>
      </c>
      <c r="E223" s="92">
        <f t="shared" si="51"/>
        <v>96</v>
      </c>
      <c r="F223" s="92">
        <f t="shared" si="51"/>
        <v>0</v>
      </c>
      <c r="G223" s="92">
        <f t="shared" si="51"/>
        <v>0</v>
      </c>
      <c r="H223" s="92">
        <f t="shared" si="51"/>
        <v>0</v>
      </c>
      <c r="I223" s="12"/>
      <c r="J223" s="12"/>
      <c r="K223" s="93"/>
      <c r="L223" s="93"/>
      <c r="M223" s="37"/>
      <c r="N223" s="37"/>
      <c r="AB223" s="50"/>
      <c r="AC223" s="50"/>
      <c r="AD223" s="50"/>
      <c r="AE223" s="50"/>
      <c r="AF223" s="50"/>
      <c r="AG223" s="50"/>
      <c r="AH223" s="50"/>
      <c r="AI223" s="50"/>
      <c r="AJ223" s="50"/>
      <c r="AK223" s="50"/>
      <c r="AL223" s="50"/>
      <c r="AM223" s="50"/>
      <c r="AN223" s="50"/>
      <c r="AO223" s="50"/>
      <c r="AP223" s="50"/>
      <c r="AQ223" s="50"/>
      <c r="AR223" s="50"/>
      <c r="AS223" s="50"/>
      <c r="AT223" s="50"/>
      <c r="AU223" s="50"/>
      <c r="AV223" s="50"/>
      <c r="AW223" s="50"/>
      <c r="AX223" s="50"/>
      <c r="AY223" s="50"/>
      <c r="AZ223" s="50"/>
      <c r="BA223" s="50"/>
      <c r="BB223" s="50"/>
      <c r="BC223" s="50"/>
      <c r="BD223" s="50"/>
      <c r="BE223" s="50"/>
      <c r="BF223" s="50"/>
      <c r="BG223" s="50"/>
      <c r="BH223" s="50"/>
      <c r="BI223" s="50"/>
      <c r="BJ223" s="50"/>
      <c r="BK223" s="50"/>
      <c r="BL223" s="50"/>
      <c r="BM223" s="50"/>
      <c r="BN223" s="50"/>
      <c r="BO223" s="50"/>
      <c r="BP223" s="50"/>
      <c r="BQ223" s="50"/>
      <c r="BR223" s="50"/>
      <c r="BS223" s="50"/>
      <c r="BT223" s="50"/>
      <c r="BU223" s="50"/>
      <c r="BV223" s="50"/>
      <c r="BW223" s="50"/>
      <c r="BX223" s="50"/>
      <c r="BY223" s="50"/>
      <c r="BZ223" s="50"/>
      <c r="CA223" s="50"/>
      <c r="CB223" s="50"/>
      <c r="CC223" s="50"/>
      <c r="CD223" s="50"/>
      <c r="CE223" s="50"/>
      <c r="CF223" s="50"/>
      <c r="CG223" s="50"/>
      <c r="CH223" s="50"/>
      <c r="CI223" s="50"/>
      <c r="CJ223" s="50"/>
      <c r="CK223" s="50"/>
      <c r="CL223" s="50"/>
      <c r="CM223" s="50"/>
      <c r="CN223" s="50"/>
      <c r="CO223" s="50"/>
      <c r="CP223" s="50"/>
      <c r="CQ223" s="50"/>
      <c r="CR223" s="50"/>
      <c r="CS223" s="50"/>
      <c r="CT223" s="50"/>
      <c r="CU223" s="50"/>
      <c r="CV223" s="50"/>
      <c r="CW223" s="50"/>
      <c r="CX223" s="50"/>
      <c r="CY223" s="50"/>
      <c r="CZ223" s="50"/>
      <c r="DA223" s="50"/>
      <c r="DB223" s="50"/>
      <c r="DC223" s="50"/>
      <c r="DD223" s="50"/>
      <c r="DE223" s="50"/>
      <c r="DF223" s="50"/>
      <c r="DG223" s="50"/>
      <c r="DH223" s="50"/>
      <c r="DI223" s="50"/>
      <c r="DJ223" s="50"/>
      <c r="DK223" s="50"/>
      <c r="DL223" s="50"/>
      <c r="DM223" s="50"/>
      <c r="DN223" s="50"/>
      <c r="DO223" s="50"/>
      <c r="DP223" s="50"/>
      <c r="DQ223" s="50"/>
      <c r="DR223" s="50"/>
      <c r="DS223" s="50"/>
      <c r="DT223" s="50"/>
      <c r="DU223" s="50"/>
      <c r="DV223" s="50"/>
      <c r="DW223" s="50"/>
      <c r="DX223" s="50"/>
      <c r="DY223" s="50"/>
      <c r="DZ223" s="50"/>
      <c r="EA223" s="50"/>
      <c r="EB223" s="50"/>
      <c r="EC223" s="50"/>
      <c r="ED223" s="50"/>
      <c r="EE223" s="50"/>
      <c r="EF223" s="50"/>
      <c r="EG223" s="50"/>
      <c r="EH223" s="50"/>
      <c r="EI223" s="50"/>
      <c r="EJ223" s="50"/>
      <c r="EK223" s="50"/>
      <c r="EL223" s="50"/>
      <c r="EM223" s="50"/>
      <c r="EN223" s="50"/>
      <c r="EO223" s="50"/>
      <c r="EP223" s="50"/>
      <c r="EQ223" s="50"/>
      <c r="ER223" s="50"/>
      <c r="ES223" s="50"/>
      <c r="ET223" s="50"/>
      <c r="EU223" s="50"/>
      <c r="EV223" s="50"/>
      <c r="EW223" s="50"/>
      <c r="EX223" s="50"/>
      <c r="EY223" s="50"/>
      <c r="EZ223" s="50"/>
      <c r="FA223" s="50"/>
      <c r="FB223" s="50"/>
      <c r="FC223" s="50"/>
      <c r="FD223" s="50"/>
      <c r="FE223" s="50"/>
      <c r="FF223" s="50"/>
      <c r="FG223" s="50"/>
      <c r="FH223" s="50"/>
      <c r="FI223" s="50"/>
      <c r="FJ223" s="50"/>
      <c r="FK223" s="50"/>
      <c r="FL223" s="50"/>
      <c r="FM223" s="50"/>
      <c r="FN223" s="50"/>
      <c r="FO223" s="50"/>
      <c r="FP223" s="50"/>
      <c r="FQ223" s="50"/>
      <c r="FR223" s="50"/>
      <c r="FS223" s="50"/>
      <c r="FT223" s="50"/>
      <c r="FU223" s="50"/>
      <c r="FV223" s="50"/>
      <c r="FW223" s="50"/>
      <c r="FX223" s="50"/>
      <c r="FY223" s="50"/>
      <c r="FZ223" s="50"/>
      <c r="GA223" s="50"/>
      <c r="GB223" s="50"/>
      <c r="GC223" s="50"/>
      <c r="GD223" s="50"/>
      <c r="GE223" s="50"/>
      <c r="GF223" s="50"/>
      <c r="GG223" s="50"/>
      <c r="GH223" s="50"/>
      <c r="GI223" s="50"/>
      <c r="GJ223" s="50"/>
      <c r="GK223" s="50"/>
      <c r="GL223" s="50"/>
      <c r="GM223" s="50"/>
      <c r="GN223" s="50"/>
      <c r="GO223" s="50"/>
      <c r="GP223" s="50"/>
      <c r="GQ223" s="50"/>
      <c r="GR223" s="50"/>
      <c r="GS223" s="50"/>
      <c r="GT223" s="50"/>
      <c r="GU223" s="50"/>
      <c r="GV223" s="50"/>
      <c r="GW223" s="50"/>
      <c r="GX223" s="50"/>
      <c r="GY223" s="50"/>
      <c r="GZ223" s="50"/>
      <c r="HA223" s="50"/>
      <c r="HB223" s="50"/>
      <c r="HC223" s="50"/>
      <c r="HD223" s="50"/>
      <c r="HE223" s="50"/>
      <c r="HF223" s="50"/>
      <c r="HG223" s="50"/>
      <c r="HH223" s="50"/>
      <c r="HI223" s="50"/>
      <c r="HJ223" s="50"/>
      <c r="HK223" s="50"/>
      <c r="HL223" s="50"/>
      <c r="HM223" s="50"/>
      <c r="HN223" s="50"/>
      <c r="HO223" s="50"/>
      <c r="HP223" s="50"/>
      <c r="HQ223" s="50"/>
      <c r="HR223" s="50"/>
      <c r="HS223" s="50"/>
      <c r="HT223" s="50"/>
      <c r="HU223" s="50"/>
      <c r="HV223" s="50"/>
      <c r="HW223" s="50"/>
      <c r="HX223" s="50"/>
      <c r="HY223" s="50"/>
      <c r="HZ223" s="50"/>
      <c r="IA223" s="50"/>
      <c r="IB223" s="50"/>
      <c r="IC223" s="50"/>
      <c r="ID223" s="50"/>
      <c r="IE223" s="50"/>
      <c r="IF223" s="50"/>
      <c r="IG223" s="50"/>
      <c r="IH223" s="50"/>
      <c r="II223" s="50"/>
      <c r="IJ223" s="50"/>
      <c r="IK223" s="50"/>
      <c r="IL223" s="50"/>
      <c r="IM223" s="50"/>
      <c r="IN223" s="50"/>
      <c r="IO223" s="50"/>
      <c r="IP223" s="50"/>
      <c r="IQ223" s="50"/>
      <c r="IR223" s="50"/>
      <c r="IS223" s="50"/>
      <c r="IT223" s="50"/>
      <c r="IU223" s="50"/>
      <c r="IV223" s="50"/>
      <c r="IW223" s="50"/>
      <c r="IX223" s="50"/>
      <c r="IY223" s="50"/>
      <c r="IZ223" s="50"/>
      <c r="JA223" s="50"/>
      <c r="JB223" s="50"/>
      <c r="JC223" s="50"/>
      <c r="JD223" s="50"/>
      <c r="JE223" s="50"/>
      <c r="JF223" s="50"/>
      <c r="JG223" s="50"/>
      <c r="JH223" s="50"/>
      <c r="JI223" s="50"/>
      <c r="JJ223" s="50"/>
      <c r="JK223" s="50"/>
      <c r="JL223" s="50"/>
      <c r="JM223" s="50"/>
      <c r="JN223" s="50"/>
      <c r="JO223" s="50"/>
      <c r="JP223" s="50"/>
      <c r="JQ223" s="50"/>
      <c r="JR223" s="50"/>
      <c r="JS223" s="50"/>
      <c r="JT223" s="50"/>
      <c r="JU223" s="50"/>
      <c r="JV223" s="50"/>
      <c r="JW223" s="50"/>
      <c r="JX223" s="50"/>
      <c r="JY223" s="50"/>
      <c r="JZ223" s="50"/>
      <c r="KA223" s="50"/>
      <c r="KB223" s="50"/>
      <c r="KC223" s="50"/>
      <c r="KD223" s="50"/>
      <c r="KE223" s="50"/>
      <c r="KF223" s="50"/>
      <c r="KG223" s="50"/>
      <c r="KH223" s="50"/>
      <c r="KI223" s="50"/>
      <c r="KJ223" s="50"/>
      <c r="KK223" s="50"/>
      <c r="KL223" s="50"/>
      <c r="KM223" s="50"/>
      <c r="KN223" s="50"/>
      <c r="KO223" s="50"/>
      <c r="KP223" s="50"/>
      <c r="KQ223" s="50"/>
      <c r="KR223" s="50"/>
      <c r="KS223" s="50"/>
      <c r="KT223" s="50"/>
      <c r="KU223" s="50"/>
      <c r="KV223" s="50"/>
      <c r="KW223" s="50"/>
      <c r="KX223" s="50"/>
      <c r="KY223" s="50"/>
      <c r="KZ223" s="50"/>
      <c r="LA223" s="50"/>
      <c r="LB223" s="50"/>
      <c r="LC223" s="50"/>
      <c r="LD223" s="50"/>
      <c r="LE223" s="50"/>
      <c r="LF223" s="50"/>
      <c r="LG223" s="50"/>
      <c r="LH223" s="50"/>
      <c r="LI223" s="50"/>
      <c r="LJ223" s="50"/>
      <c r="LK223" s="50"/>
      <c r="LL223" s="50"/>
      <c r="LM223" s="50"/>
      <c r="LN223" s="50"/>
      <c r="LO223" s="50"/>
      <c r="LP223" s="50"/>
      <c r="LQ223" s="50"/>
      <c r="LR223" s="50"/>
      <c r="LS223" s="50"/>
      <c r="LT223" s="50"/>
      <c r="LU223" s="50"/>
      <c r="LV223" s="50"/>
      <c r="LW223" s="50"/>
      <c r="LX223" s="50"/>
      <c r="LY223" s="50"/>
      <c r="LZ223" s="50"/>
      <c r="MA223" s="50"/>
      <c r="MB223" s="50"/>
      <c r="MC223" s="50"/>
      <c r="MD223" s="50"/>
      <c r="ME223" s="50"/>
      <c r="MF223" s="50"/>
      <c r="MG223" s="50"/>
      <c r="MH223" s="50"/>
      <c r="MI223" s="50"/>
      <c r="MJ223" s="50"/>
      <c r="MK223" s="50"/>
      <c r="ML223" s="50"/>
      <c r="MM223" s="50"/>
      <c r="MN223" s="50"/>
      <c r="MO223" s="50"/>
      <c r="MP223" s="50"/>
      <c r="MQ223" s="50"/>
      <c r="MR223" s="50"/>
      <c r="MS223" s="50"/>
      <c r="MT223" s="50"/>
      <c r="MU223" s="50"/>
      <c r="MV223" s="50"/>
      <c r="MW223" s="50"/>
      <c r="MX223" s="50"/>
      <c r="MY223" s="50"/>
      <c r="MZ223" s="50"/>
      <c r="NA223" s="50"/>
      <c r="NB223" s="50"/>
      <c r="NC223" s="50"/>
      <c r="ND223" s="50"/>
      <c r="NE223" s="50"/>
      <c r="NF223" s="50"/>
      <c r="NG223" s="50"/>
      <c r="NH223" s="50"/>
      <c r="NI223" s="50"/>
      <c r="NJ223" s="50"/>
      <c r="NK223" s="50"/>
      <c r="NL223" s="50"/>
      <c r="NM223" s="50"/>
      <c r="NN223" s="50"/>
      <c r="NO223" s="50"/>
      <c r="NP223" s="50"/>
      <c r="NQ223" s="50"/>
      <c r="NR223" s="50"/>
      <c r="NS223" s="50"/>
      <c r="NT223" s="50"/>
      <c r="NU223" s="50"/>
      <c r="NV223" s="50"/>
      <c r="NW223" s="50"/>
      <c r="NX223" s="50"/>
      <c r="NY223" s="50"/>
      <c r="NZ223" s="50"/>
      <c r="OA223" s="50"/>
      <c r="OB223" s="50"/>
      <c r="OC223" s="50"/>
      <c r="OD223" s="50"/>
      <c r="OE223" s="50"/>
      <c r="OF223" s="50"/>
      <c r="OG223" s="50"/>
      <c r="OH223" s="50"/>
      <c r="OI223" s="50"/>
      <c r="OJ223" s="50"/>
      <c r="OK223" s="50"/>
      <c r="OL223" s="50"/>
      <c r="OM223" s="50"/>
      <c r="ON223" s="50"/>
      <c r="OO223" s="50"/>
      <c r="OP223" s="50"/>
      <c r="OQ223" s="50"/>
      <c r="OR223" s="50"/>
      <c r="OS223" s="50"/>
      <c r="OT223" s="50"/>
      <c r="OU223" s="50"/>
      <c r="OV223" s="50"/>
      <c r="OW223" s="50"/>
      <c r="OX223" s="50"/>
      <c r="OY223" s="50"/>
      <c r="OZ223" s="50"/>
      <c r="PA223" s="50"/>
      <c r="PB223" s="50"/>
      <c r="PC223" s="50"/>
      <c r="PD223" s="50"/>
      <c r="PE223" s="50"/>
      <c r="PF223" s="50"/>
      <c r="PG223" s="50"/>
      <c r="PH223" s="50"/>
      <c r="PI223" s="50"/>
      <c r="PJ223" s="50"/>
      <c r="PK223" s="50"/>
      <c r="PL223" s="50"/>
      <c r="PM223" s="50"/>
      <c r="PN223" s="50"/>
      <c r="PO223" s="50"/>
      <c r="PP223" s="50"/>
      <c r="PQ223" s="50"/>
      <c r="PR223" s="50"/>
      <c r="PS223" s="50"/>
      <c r="PT223" s="50"/>
      <c r="PU223" s="50"/>
      <c r="PV223" s="50"/>
      <c r="PW223" s="50"/>
      <c r="PX223" s="50"/>
      <c r="PY223" s="50"/>
      <c r="PZ223" s="50"/>
      <c r="QA223" s="50"/>
      <c r="QB223" s="50"/>
      <c r="QC223" s="50"/>
      <c r="QD223" s="50"/>
      <c r="QE223" s="50"/>
      <c r="QF223" s="50"/>
      <c r="QG223" s="50"/>
      <c r="QH223" s="50"/>
      <c r="QI223" s="50"/>
      <c r="QJ223" s="50"/>
      <c r="QK223" s="50"/>
      <c r="QL223" s="50"/>
      <c r="QM223" s="50"/>
      <c r="QN223" s="50"/>
      <c r="QO223" s="50"/>
      <c r="QP223" s="50"/>
      <c r="QQ223" s="50"/>
      <c r="QR223" s="50"/>
      <c r="QS223" s="50"/>
      <c r="QT223" s="50"/>
      <c r="QU223" s="50"/>
      <c r="QV223" s="50"/>
      <c r="QW223" s="50"/>
      <c r="QX223" s="50"/>
      <c r="QY223" s="50"/>
      <c r="QZ223" s="50"/>
      <c r="RA223" s="50"/>
      <c r="RB223" s="50"/>
      <c r="RC223" s="50"/>
      <c r="RD223" s="50"/>
      <c r="RE223" s="50"/>
      <c r="RF223" s="50"/>
      <c r="RG223" s="50"/>
      <c r="RH223" s="50"/>
      <c r="RI223" s="50"/>
      <c r="RJ223" s="50"/>
      <c r="RK223" s="50"/>
      <c r="RL223" s="50"/>
      <c r="RM223" s="50"/>
      <c r="RN223" s="50"/>
      <c r="RO223" s="50"/>
      <c r="RP223" s="50"/>
      <c r="RQ223" s="50"/>
      <c r="RR223" s="50"/>
      <c r="RS223" s="50"/>
      <c r="RT223" s="50"/>
      <c r="RU223" s="50"/>
      <c r="RV223" s="50"/>
      <c r="RW223" s="50"/>
      <c r="RX223" s="50"/>
      <c r="RY223" s="50"/>
      <c r="RZ223" s="50"/>
      <c r="SA223" s="50"/>
      <c r="SB223" s="50"/>
      <c r="SC223" s="50"/>
      <c r="SD223" s="50"/>
      <c r="SE223" s="50"/>
      <c r="SF223" s="50"/>
      <c r="SG223" s="50"/>
      <c r="SH223" s="50"/>
      <c r="SI223" s="50"/>
      <c r="SJ223" s="50"/>
      <c r="SK223" s="50"/>
      <c r="SL223" s="50"/>
      <c r="SM223" s="50"/>
      <c r="SN223" s="50"/>
      <c r="SO223" s="50"/>
      <c r="SP223" s="50"/>
      <c r="SQ223" s="50"/>
      <c r="SR223" s="50"/>
      <c r="SS223" s="50"/>
      <c r="ST223" s="50"/>
      <c r="SU223" s="50"/>
      <c r="SV223" s="50"/>
      <c r="SW223" s="50"/>
      <c r="SX223" s="50"/>
      <c r="SY223" s="50"/>
      <c r="SZ223" s="50"/>
      <c r="TA223" s="50"/>
      <c r="TB223" s="50"/>
      <c r="TC223" s="50"/>
      <c r="TD223" s="50"/>
      <c r="TE223" s="50"/>
      <c r="TF223" s="50"/>
      <c r="TG223" s="50"/>
      <c r="TH223" s="50"/>
      <c r="TI223" s="50"/>
      <c r="TJ223" s="50"/>
      <c r="TK223" s="50"/>
      <c r="TL223" s="50"/>
      <c r="TM223" s="50"/>
      <c r="TN223" s="50"/>
      <c r="TO223" s="50"/>
      <c r="TP223" s="50"/>
      <c r="TQ223" s="50"/>
      <c r="TR223" s="50"/>
      <c r="TS223" s="50"/>
      <c r="TT223" s="50"/>
      <c r="TU223" s="50"/>
      <c r="TV223" s="50"/>
      <c r="TW223" s="50"/>
      <c r="TX223" s="50"/>
      <c r="TY223" s="50"/>
      <c r="TZ223" s="50"/>
      <c r="UA223" s="50"/>
      <c r="UB223" s="50"/>
      <c r="UC223" s="50"/>
      <c r="UD223" s="50"/>
      <c r="UE223" s="50"/>
      <c r="UF223" s="50"/>
      <c r="UG223" s="50"/>
      <c r="UH223" s="50"/>
      <c r="UI223" s="50"/>
      <c r="UJ223" s="50"/>
      <c r="UK223" s="50"/>
      <c r="UL223" s="50"/>
      <c r="UM223" s="50"/>
      <c r="UN223" s="50"/>
      <c r="UO223" s="50"/>
      <c r="UP223" s="50"/>
      <c r="UQ223" s="50"/>
      <c r="UR223" s="50"/>
      <c r="US223" s="50"/>
      <c r="UT223" s="50"/>
      <c r="UU223" s="50"/>
      <c r="UV223" s="50"/>
      <c r="UW223" s="50"/>
      <c r="UX223" s="50"/>
      <c r="UY223" s="50"/>
      <c r="UZ223" s="50"/>
      <c r="VA223" s="50"/>
      <c r="VB223" s="50"/>
      <c r="VC223" s="50"/>
      <c r="VD223" s="50"/>
      <c r="VE223" s="50"/>
      <c r="VF223" s="50"/>
      <c r="VG223" s="50"/>
      <c r="VH223" s="50"/>
      <c r="VI223" s="50"/>
      <c r="VJ223" s="50"/>
      <c r="VK223" s="50"/>
      <c r="VL223" s="50"/>
      <c r="VM223" s="50"/>
      <c r="VN223" s="50"/>
      <c r="VO223" s="50"/>
      <c r="VP223" s="50"/>
      <c r="VQ223" s="50"/>
      <c r="VR223" s="50"/>
      <c r="VS223" s="50"/>
      <c r="VT223" s="50"/>
      <c r="VU223" s="50"/>
      <c r="VV223" s="50"/>
      <c r="VW223" s="50"/>
      <c r="VX223" s="50"/>
      <c r="VY223" s="50"/>
      <c r="VZ223" s="50"/>
      <c r="WA223" s="50"/>
      <c r="WB223" s="50"/>
      <c r="WC223" s="50"/>
      <c r="WD223" s="50"/>
      <c r="WE223" s="50"/>
      <c r="WF223" s="50"/>
      <c r="WG223" s="50"/>
      <c r="WH223" s="50"/>
      <c r="WI223" s="50"/>
      <c r="WJ223" s="50"/>
      <c r="WK223" s="50"/>
      <c r="WL223" s="50"/>
      <c r="WM223" s="50"/>
      <c r="WN223" s="50"/>
      <c r="WO223" s="50"/>
      <c r="WP223" s="50"/>
      <c r="WQ223" s="50"/>
      <c r="WR223" s="50"/>
      <c r="WS223" s="50"/>
      <c r="WT223" s="50"/>
      <c r="WU223" s="50"/>
      <c r="WV223" s="50"/>
      <c r="WW223" s="50"/>
      <c r="WX223" s="50"/>
      <c r="WY223" s="50"/>
      <c r="WZ223" s="50"/>
      <c r="XA223" s="50"/>
      <c r="XB223" s="50"/>
      <c r="XC223" s="50"/>
      <c r="XD223" s="50"/>
      <c r="XE223" s="50"/>
      <c r="XF223" s="50"/>
      <c r="XG223" s="50"/>
      <c r="XH223" s="50"/>
      <c r="XI223" s="50"/>
      <c r="XJ223" s="50"/>
      <c r="XK223" s="50"/>
      <c r="XL223" s="50"/>
      <c r="XM223" s="50"/>
      <c r="XN223" s="50"/>
      <c r="XO223" s="50"/>
      <c r="XP223" s="50"/>
      <c r="XQ223" s="50"/>
      <c r="XR223" s="50"/>
      <c r="XS223" s="50"/>
      <c r="XT223" s="50"/>
      <c r="XU223" s="50"/>
      <c r="XV223" s="50"/>
      <c r="XW223" s="50"/>
      <c r="XX223" s="50"/>
      <c r="XY223" s="50"/>
      <c r="XZ223" s="50"/>
      <c r="YA223" s="50"/>
      <c r="YB223" s="50"/>
      <c r="YC223" s="50"/>
      <c r="YD223" s="50"/>
      <c r="YE223" s="50"/>
      <c r="YF223" s="50"/>
      <c r="YG223" s="50"/>
      <c r="YH223" s="50"/>
      <c r="YI223" s="50"/>
      <c r="YJ223" s="50"/>
      <c r="YK223" s="50"/>
      <c r="YL223" s="50"/>
      <c r="YM223" s="50"/>
      <c r="YN223" s="50"/>
      <c r="YO223" s="50"/>
      <c r="YP223" s="50"/>
      <c r="YQ223" s="50"/>
      <c r="YR223" s="50"/>
      <c r="YS223" s="50"/>
      <c r="YT223" s="50"/>
      <c r="YU223" s="50"/>
      <c r="YV223" s="50"/>
      <c r="YW223" s="50"/>
      <c r="YX223" s="50"/>
      <c r="YY223" s="50"/>
      <c r="YZ223" s="50"/>
      <c r="ZA223" s="50"/>
      <c r="ZB223" s="50"/>
      <c r="ZC223" s="50"/>
      <c r="ZD223" s="50"/>
      <c r="ZE223" s="50"/>
      <c r="ZF223" s="50"/>
      <c r="ZG223" s="50"/>
      <c r="ZH223" s="50"/>
      <c r="ZI223" s="50"/>
      <c r="ZJ223" s="50"/>
      <c r="ZK223" s="50"/>
      <c r="ZL223" s="50"/>
      <c r="ZM223" s="50"/>
      <c r="ZN223" s="50"/>
      <c r="ZO223" s="50"/>
      <c r="ZP223" s="50"/>
      <c r="ZQ223" s="50"/>
      <c r="ZR223" s="50"/>
      <c r="ZS223" s="50"/>
      <c r="ZT223" s="50"/>
      <c r="ZU223" s="50"/>
      <c r="ZV223" s="50"/>
      <c r="ZW223" s="50"/>
      <c r="ZX223" s="50"/>
      <c r="ZY223" s="50"/>
      <c r="ZZ223" s="50"/>
      <c r="AAA223" s="50"/>
      <c r="AAB223" s="50"/>
      <c r="AAC223" s="50"/>
      <c r="AAD223" s="50"/>
      <c r="AAE223" s="50"/>
      <c r="AAF223" s="50"/>
      <c r="AAG223" s="50"/>
      <c r="AAH223" s="50"/>
      <c r="AAI223" s="50"/>
      <c r="AAJ223" s="50"/>
      <c r="AAK223" s="50"/>
      <c r="AAL223" s="50"/>
      <c r="AAM223" s="50"/>
      <c r="AAN223" s="50"/>
      <c r="AAO223" s="50"/>
      <c r="AAP223" s="50"/>
      <c r="AAQ223" s="50"/>
      <c r="AAR223" s="50"/>
      <c r="AAS223" s="50"/>
      <c r="AAT223" s="50"/>
      <c r="AAU223" s="50"/>
      <c r="AAV223" s="50"/>
      <c r="AAW223" s="50"/>
      <c r="AAX223" s="50"/>
      <c r="AAY223" s="50"/>
      <c r="AAZ223" s="50"/>
      <c r="ABA223" s="50"/>
      <c r="ABB223" s="50"/>
    </row>
    <row r="224" spans="1:730" x14ac:dyDescent="0.2">
      <c r="A224" s="7"/>
      <c r="B224" s="7"/>
      <c r="C224" s="7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AB224" s="50"/>
      <c r="AC224" s="50"/>
      <c r="AD224" s="50"/>
      <c r="AE224" s="50"/>
      <c r="AF224" s="50"/>
      <c r="AG224" s="50"/>
      <c r="AH224" s="50"/>
      <c r="AI224" s="50"/>
      <c r="AJ224" s="50"/>
      <c r="AK224" s="50"/>
      <c r="AL224" s="50"/>
      <c r="AM224" s="50"/>
      <c r="AN224" s="50"/>
      <c r="AO224" s="50"/>
      <c r="AP224" s="50"/>
      <c r="AQ224" s="50"/>
      <c r="AR224" s="50"/>
      <c r="AS224" s="50"/>
      <c r="AT224" s="50"/>
      <c r="AU224" s="50"/>
      <c r="AV224" s="50"/>
      <c r="AW224" s="50"/>
      <c r="AX224" s="50"/>
      <c r="AY224" s="50"/>
      <c r="AZ224" s="50"/>
      <c r="BA224" s="50"/>
      <c r="BB224" s="50"/>
      <c r="BC224" s="50"/>
      <c r="BD224" s="50"/>
      <c r="BE224" s="50"/>
      <c r="BF224" s="50"/>
      <c r="BG224" s="50"/>
      <c r="BH224" s="50"/>
      <c r="BI224" s="50"/>
      <c r="BJ224" s="50"/>
      <c r="BK224" s="50"/>
      <c r="BL224" s="50"/>
      <c r="BM224" s="50"/>
      <c r="BN224" s="50"/>
      <c r="BO224" s="50"/>
      <c r="BP224" s="50"/>
      <c r="BQ224" s="50"/>
      <c r="BR224" s="50"/>
      <c r="BS224" s="50"/>
      <c r="BT224" s="50"/>
      <c r="BU224" s="50"/>
      <c r="BV224" s="50"/>
      <c r="BW224" s="50"/>
      <c r="BX224" s="50"/>
      <c r="BY224" s="50"/>
      <c r="BZ224" s="50"/>
      <c r="CA224" s="50"/>
      <c r="CB224" s="50"/>
      <c r="CC224" s="50"/>
      <c r="CD224" s="50"/>
      <c r="CE224" s="50"/>
      <c r="CF224" s="50"/>
      <c r="CG224" s="50"/>
      <c r="CH224" s="50"/>
      <c r="CI224" s="50"/>
      <c r="CJ224" s="50"/>
      <c r="CK224" s="50"/>
      <c r="CL224" s="50"/>
      <c r="CM224" s="50"/>
      <c r="CN224" s="50"/>
      <c r="CO224" s="50"/>
      <c r="CP224" s="50"/>
      <c r="CQ224" s="50"/>
      <c r="CR224" s="50"/>
      <c r="CS224" s="50"/>
      <c r="CT224" s="50"/>
      <c r="CU224" s="50"/>
      <c r="CV224" s="50"/>
      <c r="CW224" s="50"/>
      <c r="CX224" s="50"/>
      <c r="CY224" s="50"/>
      <c r="CZ224" s="50"/>
      <c r="DA224" s="50"/>
      <c r="DB224" s="50"/>
      <c r="DC224" s="50"/>
      <c r="DD224" s="50"/>
      <c r="DE224" s="50"/>
      <c r="DF224" s="50"/>
      <c r="DG224" s="50"/>
      <c r="DH224" s="50"/>
      <c r="DI224" s="50"/>
      <c r="DJ224" s="50"/>
      <c r="DK224" s="50"/>
      <c r="DL224" s="50"/>
      <c r="DM224" s="50"/>
      <c r="DN224" s="50"/>
      <c r="DO224" s="50"/>
      <c r="DP224" s="50"/>
      <c r="DQ224" s="50"/>
      <c r="DR224" s="50"/>
      <c r="DS224" s="50"/>
      <c r="DT224" s="50"/>
      <c r="DU224" s="50"/>
      <c r="DV224" s="50"/>
      <c r="DW224" s="50"/>
      <c r="DX224" s="50"/>
      <c r="DY224" s="50"/>
      <c r="DZ224" s="50"/>
      <c r="EA224" s="50"/>
      <c r="EB224" s="50"/>
      <c r="EC224" s="50"/>
      <c r="ED224" s="50"/>
      <c r="EE224" s="50"/>
      <c r="EF224" s="50"/>
      <c r="EG224" s="50"/>
      <c r="EH224" s="50"/>
      <c r="EI224" s="50"/>
      <c r="EJ224" s="50"/>
      <c r="EK224" s="50"/>
      <c r="EL224" s="50"/>
      <c r="EM224" s="50"/>
      <c r="EN224" s="50"/>
      <c r="EO224" s="50"/>
      <c r="EP224" s="50"/>
      <c r="EQ224" s="50"/>
      <c r="ER224" s="50"/>
      <c r="ES224" s="50"/>
      <c r="ET224" s="50"/>
      <c r="EU224" s="50"/>
      <c r="EV224" s="50"/>
      <c r="EW224" s="50"/>
      <c r="EX224" s="50"/>
      <c r="EY224" s="50"/>
      <c r="EZ224" s="50"/>
      <c r="FA224" s="50"/>
      <c r="FB224" s="50"/>
      <c r="FC224" s="50"/>
      <c r="FD224" s="50"/>
      <c r="FE224" s="50"/>
      <c r="FF224" s="50"/>
      <c r="FG224" s="50"/>
      <c r="FH224" s="50"/>
      <c r="FI224" s="50"/>
      <c r="FJ224" s="50"/>
      <c r="FK224" s="50"/>
      <c r="FL224" s="50"/>
      <c r="FM224" s="50"/>
      <c r="FN224" s="50"/>
      <c r="FO224" s="50"/>
      <c r="FP224" s="50"/>
      <c r="FQ224" s="50"/>
      <c r="FR224" s="50"/>
      <c r="FS224" s="50"/>
      <c r="FT224" s="50"/>
      <c r="FU224" s="50"/>
      <c r="FV224" s="50"/>
      <c r="FW224" s="50"/>
      <c r="FX224" s="50"/>
      <c r="FY224" s="50"/>
      <c r="FZ224" s="50"/>
      <c r="GA224" s="50"/>
      <c r="GB224" s="50"/>
      <c r="GC224" s="50"/>
      <c r="GD224" s="50"/>
      <c r="GE224" s="50"/>
      <c r="GF224" s="50"/>
      <c r="GG224" s="50"/>
      <c r="GH224" s="50"/>
      <c r="GI224" s="50"/>
      <c r="GJ224" s="50"/>
      <c r="GK224" s="50"/>
      <c r="GL224" s="50"/>
      <c r="GM224" s="50"/>
      <c r="GN224" s="50"/>
      <c r="GO224" s="50"/>
      <c r="GP224" s="50"/>
      <c r="GQ224" s="50"/>
      <c r="GR224" s="50"/>
      <c r="GS224" s="50"/>
      <c r="GT224" s="50"/>
      <c r="GU224" s="50"/>
      <c r="GV224" s="50"/>
      <c r="GW224" s="50"/>
      <c r="GX224" s="50"/>
      <c r="GY224" s="50"/>
      <c r="GZ224" s="50"/>
      <c r="HA224" s="50"/>
      <c r="HB224" s="50"/>
      <c r="HC224" s="50"/>
      <c r="HD224" s="50"/>
      <c r="HE224" s="50"/>
      <c r="HF224" s="50"/>
      <c r="HG224" s="50"/>
      <c r="HH224" s="50"/>
      <c r="HI224" s="50"/>
      <c r="HJ224" s="50"/>
      <c r="HK224" s="50"/>
      <c r="HL224" s="50"/>
      <c r="HM224" s="50"/>
      <c r="HN224" s="50"/>
      <c r="HO224" s="50"/>
      <c r="HP224" s="50"/>
      <c r="HQ224" s="50"/>
      <c r="HR224" s="50"/>
      <c r="HS224" s="50"/>
      <c r="HT224" s="50"/>
      <c r="HU224" s="50"/>
      <c r="HV224" s="50"/>
      <c r="HW224" s="50"/>
      <c r="HX224" s="50"/>
      <c r="HY224" s="50"/>
      <c r="HZ224" s="50"/>
      <c r="IA224" s="50"/>
      <c r="IB224" s="50"/>
      <c r="IC224" s="50"/>
      <c r="ID224" s="50"/>
      <c r="IE224" s="50"/>
      <c r="IF224" s="50"/>
      <c r="IG224" s="50"/>
      <c r="IH224" s="50"/>
      <c r="II224" s="50"/>
      <c r="IJ224" s="50"/>
      <c r="IK224" s="50"/>
      <c r="IL224" s="50"/>
      <c r="IM224" s="50"/>
      <c r="IN224" s="50"/>
      <c r="IO224" s="50"/>
      <c r="IP224" s="50"/>
      <c r="IQ224" s="50"/>
      <c r="IR224" s="50"/>
      <c r="IS224" s="50"/>
      <c r="IT224" s="50"/>
      <c r="IU224" s="50"/>
      <c r="IV224" s="50"/>
      <c r="IW224" s="50"/>
      <c r="IX224" s="50"/>
      <c r="IY224" s="50"/>
      <c r="IZ224" s="50"/>
      <c r="JA224" s="50"/>
      <c r="JB224" s="50"/>
      <c r="JC224" s="50"/>
      <c r="JD224" s="50"/>
      <c r="JE224" s="50"/>
      <c r="JF224" s="50"/>
      <c r="JG224" s="50"/>
      <c r="JH224" s="50"/>
      <c r="JI224" s="50"/>
      <c r="JJ224" s="50"/>
      <c r="JK224" s="50"/>
      <c r="JL224" s="50"/>
      <c r="JM224" s="50"/>
      <c r="JN224" s="50"/>
      <c r="JO224" s="50"/>
      <c r="JP224" s="50"/>
      <c r="JQ224" s="50"/>
      <c r="JR224" s="50"/>
      <c r="JS224" s="50"/>
      <c r="JT224" s="50"/>
      <c r="JU224" s="50"/>
      <c r="JV224" s="50"/>
      <c r="JW224" s="50"/>
      <c r="JX224" s="50"/>
      <c r="JY224" s="50"/>
      <c r="JZ224" s="50"/>
      <c r="KA224" s="50"/>
      <c r="KB224" s="50"/>
      <c r="KC224" s="50"/>
      <c r="KD224" s="50"/>
      <c r="KE224" s="50"/>
      <c r="KF224" s="50"/>
      <c r="KG224" s="50"/>
      <c r="KH224" s="50"/>
      <c r="KI224" s="50"/>
      <c r="KJ224" s="50"/>
      <c r="KK224" s="50"/>
      <c r="KL224" s="50"/>
      <c r="KM224" s="50"/>
      <c r="KN224" s="50"/>
      <c r="KO224" s="50"/>
      <c r="KP224" s="50"/>
      <c r="KQ224" s="50"/>
      <c r="KR224" s="50"/>
      <c r="KS224" s="50"/>
      <c r="KT224" s="50"/>
      <c r="KU224" s="50"/>
      <c r="KV224" s="50"/>
      <c r="KW224" s="50"/>
      <c r="KX224" s="50"/>
      <c r="KY224" s="50"/>
      <c r="KZ224" s="50"/>
      <c r="LA224" s="50"/>
      <c r="LB224" s="50"/>
      <c r="LC224" s="50"/>
      <c r="LD224" s="50"/>
      <c r="LE224" s="50"/>
      <c r="LF224" s="50"/>
      <c r="LG224" s="50"/>
      <c r="LH224" s="50"/>
      <c r="LI224" s="50"/>
      <c r="LJ224" s="50"/>
      <c r="LK224" s="50"/>
      <c r="LL224" s="50"/>
      <c r="LM224" s="50"/>
      <c r="LN224" s="50"/>
      <c r="LO224" s="50"/>
      <c r="LP224" s="50"/>
      <c r="LQ224" s="50"/>
      <c r="LR224" s="50"/>
      <c r="LS224" s="50"/>
      <c r="LT224" s="50"/>
      <c r="LU224" s="50"/>
      <c r="LV224" s="50"/>
      <c r="LW224" s="50"/>
      <c r="LX224" s="50"/>
      <c r="LY224" s="50"/>
      <c r="LZ224" s="50"/>
      <c r="MA224" s="50"/>
      <c r="MB224" s="50"/>
      <c r="MC224" s="50"/>
      <c r="MD224" s="50"/>
      <c r="ME224" s="50"/>
      <c r="MF224" s="50"/>
      <c r="MG224" s="50"/>
      <c r="MH224" s="50"/>
      <c r="MI224" s="50"/>
      <c r="MJ224" s="50"/>
      <c r="MK224" s="50"/>
      <c r="ML224" s="50"/>
      <c r="MM224" s="50"/>
      <c r="MN224" s="50"/>
      <c r="MO224" s="50"/>
      <c r="MP224" s="50"/>
      <c r="MQ224" s="50"/>
      <c r="MR224" s="50"/>
      <c r="MS224" s="50"/>
      <c r="MT224" s="50"/>
      <c r="MU224" s="50"/>
      <c r="MV224" s="50"/>
      <c r="MW224" s="50"/>
      <c r="MX224" s="50"/>
      <c r="MY224" s="50"/>
      <c r="MZ224" s="50"/>
      <c r="NA224" s="50"/>
      <c r="NB224" s="50"/>
      <c r="NC224" s="50"/>
      <c r="ND224" s="50"/>
      <c r="NE224" s="50"/>
      <c r="NF224" s="50"/>
      <c r="NG224" s="50"/>
      <c r="NH224" s="50"/>
      <c r="NI224" s="50"/>
      <c r="NJ224" s="50"/>
      <c r="NK224" s="50"/>
      <c r="NL224" s="50"/>
      <c r="NM224" s="50"/>
      <c r="NN224" s="50"/>
      <c r="NO224" s="50"/>
      <c r="NP224" s="50"/>
      <c r="NQ224" s="50"/>
      <c r="NR224" s="50"/>
      <c r="NS224" s="50"/>
      <c r="NT224" s="50"/>
      <c r="NU224" s="50"/>
      <c r="NV224" s="50"/>
      <c r="NW224" s="50"/>
      <c r="NX224" s="50"/>
      <c r="NY224" s="50"/>
      <c r="NZ224" s="50"/>
      <c r="OA224" s="50"/>
      <c r="OB224" s="50"/>
      <c r="OC224" s="50"/>
      <c r="OD224" s="50"/>
      <c r="OE224" s="50"/>
      <c r="OF224" s="50"/>
      <c r="OG224" s="50"/>
      <c r="OH224" s="50"/>
      <c r="OI224" s="50"/>
      <c r="OJ224" s="50"/>
      <c r="OK224" s="50"/>
      <c r="OL224" s="50"/>
      <c r="OM224" s="50"/>
      <c r="ON224" s="50"/>
      <c r="OO224" s="50"/>
      <c r="OP224" s="50"/>
      <c r="OQ224" s="50"/>
      <c r="OR224" s="50"/>
      <c r="OS224" s="50"/>
      <c r="OT224" s="50"/>
      <c r="OU224" s="50"/>
      <c r="OV224" s="50"/>
      <c r="OW224" s="50"/>
      <c r="OX224" s="50"/>
      <c r="OY224" s="50"/>
      <c r="OZ224" s="50"/>
      <c r="PA224" s="50"/>
      <c r="PB224" s="50"/>
      <c r="PC224" s="50"/>
      <c r="PD224" s="50"/>
      <c r="PE224" s="50"/>
      <c r="PF224" s="50"/>
      <c r="PG224" s="50"/>
      <c r="PH224" s="50"/>
      <c r="PI224" s="50"/>
      <c r="PJ224" s="50"/>
      <c r="PK224" s="50"/>
      <c r="PL224" s="50"/>
      <c r="PM224" s="50"/>
      <c r="PN224" s="50"/>
      <c r="PO224" s="50"/>
      <c r="PP224" s="50"/>
      <c r="PQ224" s="50"/>
      <c r="PR224" s="50"/>
      <c r="PS224" s="50"/>
      <c r="PT224" s="50"/>
      <c r="PU224" s="50"/>
      <c r="PV224" s="50"/>
      <c r="PW224" s="50"/>
      <c r="PX224" s="50"/>
      <c r="PY224" s="50"/>
      <c r="PZ224" s="50"/>
      <c r="QA224" s="50"/>
      <c r="QB224" s="50"/>
      <c r="QC224" s="50"/>
      <c r="QD224" s="50"/>
      <c r="QE224" s="50"/>
      <c r="QF224" s="50"/>
      <c r="QG224" s="50"/>
      <c r="QH224" s="50"/>
      <c r="QI224" s="50"/>
      <c r="QJ224" s="50"/>
      <c r="QK224" s="50"/>
      <c r="QL224" s="50"/>
      <c r="QM224" s="50"/>
      <c r="QN224" s="50"/>
      <c r="QO224" s="50"/>
      <c r="QP224" s="50"/>
      <c r="QQ224" s="50"/>
      <c r="QR224" s="50"/>
      <c r="QS224" s="50"/>
      <c r="QT224" s="50"/>
      <c r="QU224" s="50"/>
      <c r="QV224" s="50"/>
      <c r="QW224" s="50"/>
      <c r="QX224" s="50"/>
      <c r="QY224" s="50"/>
      <c r="QZ224" s="50"/>
      <c r="RA224" s="50"/>
      <c r="RB224" s="50"/>
      <c r="RC224" s="50"/>
      <c r="RD224" s="50"/>
      <c r="RE224" s="50"/>
      <c r="RF224" s="50"/>
      <c r="RG224" s="50"/>
      <c r="RH224" s="50"/>
      <c r="RI224" s="50"/>
      <c r="RJ224" s="50"/>
      <c r="RK224" s="50"/>
      <c r="RL224" s="50"/>
      <c r="RM224" s="50"/>
      <c r="RN224" s="50"/>
      <c r="RO224" s="50"/>
      <c r="RP224" s="50"/>
      <c r="RQ224" s="50"/>
      <c r="RR224" s="50"/>
      <c r="RS224" s="50"/>
      <c r="RT224" s="50"/>
      <c r="RU224" s="50"/>
      <c r="RV224" s="50"/>
      <c r="RW224" s="50"/>
      <c r="RX224" s="50"/>
      <c r="RY224" s="50"/>
      <c r="RZ224" s="50"/>
      <c r="SA224" s="50"/>
      <c r="SB224" s="50"/>
      <c r="SC224" s="50"/>
      <c r="SD224" s="50"/>
      <c r="SE224" s="50"/>
      <c r="SF224" s="50"/>
      <c r="SG224" s="50"/>
      <c r="SH224" s="50"/>
      <c r="SI224" s="50"/>
      <c r="SJ224" s="50"/>
      <c r="SK224" s="50"/>
      <c r="SL224" s="50"/>
      <c r="SM224" s="50"/>
      <c r="SN224" s="50"/>
      <c r="SO224" s="50"/>
      <c r="SP224" s="50"/>
      <c r="SQ224" s="50"/>
      <c r="SR224" s="50"/>
      <c r="SS224" s="50"/>
      <c r="ST224" s="50"/>
      <c r="SU224" s="50"/>
      <c r="SV224" s="50"/>
      <c r="SW224" s="50"/>
      <c r="SX224" s="50"/>
      <c r="SY224" s="50"/>
      <c r="SZ224" s="50"/>
      <c r="TA224" s="50"/>
      <c r="TB224" s="50"/>
      <c r="TC224" s="50"/>
      <c r="TD224" s="50"/>
      <c r="TE224" s="50"/>
      <c r="TF224" s="50"/>
      <c r="TG224" s="50"/>
      <c r="TH224" s="50"/>
      <c r="TI224" s="50"/>
      <c r="TJ224" s="50"/>
      <c r="TK224" s="50"/>
      <c r="TL224" s="50"/>
      <c r="TM224" s="50"/>
      <c r="TN224" s="50"/>
      <c r="TO224" s="50"/>
      <c r="TP224" s="50"/>
      <c r="TQ224" s="50"/>
      <c r="TR224" s="50"/>
      <c r="TS224" s="50"/>
      <c r="TT224" s="50"/>
      <c r="TU224" s="50"/>
      <c r="TV224" s="50"/>
      <c r="TW224" s="50"/>
      <c r="TX224" s="50"/>
      <c r="TY224" s="50"/>
      <c r="TZ224" s="50"/>
      <c r="UA224" s="50"/>
      <c r="UB224" s="50"/>
      <c r="UC224" s="50"/>
      <c r="UD224" s="50"/>
      <c r="UE224" s="50"/>
      <c r="UF224" s="50"/>
      <c r="UG224" s="50"/>
      <c r="UH224" s="50"/>
      <c r="UI224" s="50"/>
      <c r="UJ224" s="50"/>
      <c r="UK224" s="50"/>
      <c r="UL224" s="50"/>
      <c r="UM224" s="50"/>
      <c r="UN224" s="50"/>
      <c r="UO224" s="50"/>
      <c r="UP224" s="50"/>
      <c r="UQ224" s="50"/>
      <c r="UR224" s="50"/>
      <c r="US224" s="50"/>
      <c r="UT224" s="50"/>
      <c r="UU224" s="50"/>
      <c r="UV224" s="50"/>
      <c r="UW224" s="50"/>
      <c r="UX224" s="50"/>
      <c r="UY224" s="50"/>
      <c r="UZ224" s="50"/>
      <c r="VA224" s="50"/>
      <c r="VB224" s="50"/>
      <c r="VC224" s="50"/>
      <c r="VD224" s="50"/>
      <c r="VE224" s="50"/>
      <c r="VF224" s="50"/>
      <c r="VG224" s="50"/>
      <c r="VH224" s="50"/>
      <c r="VI224" s="50"/>
      <c r="VJ224" s="50"/>
      <c r="VK224" s="50"/>
      <c r="VL224" s="50"/>
      <c r="VM224" s="50"/>
      <c r="VN224" s="50"/>
      <c r="VO224" s="50"/>
      <c r="VP224" s="50"/>
      <c r="VQ224" s="50"/>
      <c r="VR224" s="50"/>
      <c r="VS224" s="50"/>
      <c r="VT224" s="50"/>
      <c r="VU224" s="50"/>
      <c r="VV224" s="50"/>
      <c r="VW224" s="50"/>
      <c r="VX224" s="50"/>
      <c r="VY224" s="50"/>
      <c r="VZ224" s="50"/>
      <c r="WA224" s="50"/>
      <c r="WB224" s="50"/>
      <c r="WC224" s="50"/>
      <c r="WD224" s="50"/>
      <c r="WE224" s="50"/>
      <c r="WF224" s="50"/>
      <c r="WG224" s="50"/>
      <c r="WH224" s="50"/>
      <c r="WI224" s="50"/>
      <c r="WJ224" s="50"/>
      <c r="WK224" s="50"/>
      <c r="WL224" s="50"/>
      <c r="WM224" s="50"/>
      <c r="WN224" s="50"/>
      <c r="WO224" s="50"/>
      <c r="WP224" s="50"/>
      <c r="WQ224" s="50"/>
      <c r="WR224" s="50"/>
      <c r="WS224" s="50"/>
      <c r="WT224" s="50"/>
      <c r="WU224" s="50"/>
      <c r="WV224" s="50"/>
      <c r="WW224" s="50"/>
      <c r="WX224" s="50"/>
      <c r="WY224" s="50"/>
      <c r="WZ224" s="50"/>
      <c r="XA224" s="50"/>
      <c r="XB224" s="50"/>
      <c r="XC224" s="50"/>
      <c r="XD224" s="50"/>
      <c r="XE224" s="50"/>
      <c r="XF224" s="50"/>
      <c r="XG224" s="50"/>
      <c r="XH224" s="50"/>
      <c r="XI224" s="50"/>
      <c r="XJ224" s="50"/>
      <c r="XK224" s="50"/>
      <c r="XL224" s="50"/>
      <c r="XM224" s="50"/>
      <c r="XN224" s="50"/>
      <c r="XO224" s="50"/>
      <c r="XP224" s="50"/>
      <c r="XQ224" s="50"/>
      <c r="XR224" s="50"/>
      <c r="XS224" s="50"/>
      <c r="XT224" s="50"/>
      <c r="XU224" s="50"/>
      <c r="XV224" s="50"/>
      <c r="XW224" s="50"/>
      <c r="XX224" s="50"/>
      <c r="XY224" s="50"/>
      <c r="XZ224" s="50"/>
      <c r="YA224" s="50"/>
      <c r="YB224" s="50"/>
      <c r="YC224" s="50"/>
      <c r="YD224" s="50"/>
      <c r="YE224" s="50"/>
      <c r="YF224" s="50"/>
      <c r="YG224" s="50"/>
      <c r="YH224" s="50"/>
      <c r="YI224" s="50"/>
      <c r="YJ224" s="50"/>
      <c r="YK224" s="50"/>
      <c r="YL224" s="50"/>
      <c r="YM224" s="50"/>
      <c r="YN224" s="50"/>
      <c r="YO224" s="50"/>
      <c r="YP224" s="50"/>
      <c r="YQ224" s="50"/>
      <c r="YR224" s="50"/>
      <c r="YS224" s="50"/>
      <c r="YT224" s="50"/>
      <c r="YU224" s="50"/>
      <c r="YV224" s="50"/>
      <c r="YW224" s="50"/>
      <c r="YX224" s="50"/>
      <c r="YY224" s="50"/>
      <c r="YZ224" s="50"/>
      <c r="ZA224" s="50"/>
      <c r="ZB224" s="50"/>
      <c r="ZC224" s="50"/>
      <c r="ZD224" s="50"/>
      <c r="ZE224" s="50"/>
      <c r="ZF224" s="50"/>
      <c r="ZG224" s="50"/>
      <c r="ZH224" s="50"/>
      <c r="ZI224" s="50"/>
      <c r="ZJ224" s="50"/>
      <c r="ZK224" s="50"/>
      <c r="ZL224" s="50"/>
      <c r="ZM224" s="50"/>
      <c r="ZN224" s="50"/>
      <c r="ZO224" s="50"/>
      <c r="ZP224" s="50"/>
      <c r="ZQ224" s="50"/>
      <c r="ZR224" s="50"/>
      <c r="ZS224" s="50"/>
      <c r="ZT224" s="50"/>
      <c r="ZU224" s="50"/>
      <c r="ZV224" s="50"/>
      <c r="ZW224" s="50"/>
      <c r="ZX224" s="50"/>
      <c r="ZY224" s="50"/>
      <c r="ZZ224" s="50"/>
      <c r="AAA224" s="50"/>
      <c r="AAB224" s="50"/>
      <c r="AAC224" s="50"/>
      <c r="AAD224" s="50"/>
      <c r="AAE224" s="50"/>
      <c r="AAF224" s="50"/>
      <c r="AAG224" s="50"/>
      <c r="AAH224" s="50"/>
      <c r="AAI224" s="50"/>
      <c r="AAJ224" s="50"/>
      <c r="AAK224" s="50"/>
      <c r="AAL224" s="50"/>
      <c r="AAM224" s="50"/>
      <c r="AAN224" s="50"/>
      <c r="AAO224" s="50"/>
      <c r="AAP224" s="50"/>
      <c r="AAQ224" s="50"/>
      <c r="AAR224" s="50"/>
      <c r="AAS224" s="50"/>
      <c r="AAT224" s="50"/>
      <c r="AAU224" s="50"/>
      <c r="AAV224" s="50"/>
      <c r="AAW224" s="50"/>
      <c r="AAX224" s="50"/>
      <c r="AAY224" s="50"/>
      <c r="AAZ224" s="50"/>
      <c r="ABA224" s="50"/>
      <c r="ABB224" s="50"/>
    </row>
    <row r="225" spans="1:730" ht="34.5" customHeight="1" x14ac:dyDescent="0.2">
      <c r="A225" s="164" t="s">
        <v>237</v>
      </c>
      <c r="B225" s="165"/>
      <c r="C225" s="165"/>
      <c r="D225" s="165"/>
      <c r="E225" s="165"/>
      <c r="F225" s="165"/>
      <c r="G225" s="165"/>
      <c r="H225" s="165"/>
      <c r="I225" s="165"/>
      <c r="J225" s="165"/>
      <c r="K225" s="165"/>
      <c r="L225" s="165"/>
      <c r="M225" s="165"/>
      <c r="N225" s="166"/>
      <c r="AB225" s="50"/>
      <c r="AC225" s="50"/>
      <c r="AD225" s="50"/>
      <c r="AE225" s="50"/>
      <c r="AF225" s="50"/>
      <c r="AG225" s="50"/>
      <c r="AH225" s="50"/>
      <c r="AI225" s="50"/>
      <c r="AJ225" s="50"/>
      <c r="AK225" s="50"/>
      <c r="AL225" s="50"/>
      <c r="AM225" s="50"/>
      <c r="AN225" s="50"/>
      <c r="AO225" s="50"/>
      <c r="AP225" s="50"/>
      <c r="AQ225" s="50"/>
      <c r="AR225" s="50"/>
      <c r="AS225" s="50"/>
      <c r="AT225" s="50"/>
      <c r="AU225" s="50"/>
      <c r="AV225" s="50"/>
      <c r="AW225" s="50"/>
      <c r="AX225" s="50"/>
      <c r="AY225" s="50"/>
      <c r="AZ225" s="50"/>
      <c r="BA225" s="50"/>
      <c r="BB225" s="50"/>
      <c r="BC225" s="50"/>
      <c r="BD225" s="50"/>
      <c r="BE225" s="50"/>
      <c r="BF225" s="50"/>
      <c r="BG225" s="50"/>
      <c r="BH225" s="50"/>
      <c r="BI225" s="50"/>
      <c r="BJ225" s="50"/>
      <c r="BK225" s="50"/>
      <c r="BL225" s="50"/>
      <c r="BM225" s="50"/>
      <c r="BN225" s="50"/>
      <c r="BO225" s="50"/>
      <c r="BP225" s="50"/>
      <c r="BQ225" s="50"/>
      <c r="BR225" s="50"/>
      <c r="BS225" s="50"/>
      <c r="BT225" s="50"/>
      <c r="BU225" s="50"/>
      <c r="BV225" s="50"/>
      <c r="BW225" s="50"/>
      <c r="BX225" s="50"/>
      <c r="BY225" s="50"/>
      <c r="BZ225" s="50"/>
      <c r="CA225" s="50"/>
      <c r="CB225" s="50"/>
      <c r="CC225" s="50"/>
      <c r="CD225" s="50"/>
      <c r="CE225" s="50"/>
      <c r="CF225" s="50"/>
      <c r="CG225" s="50"/>
      <c r="CH225" s="50"/>
      <c r="CI225" s="50"/>
      <c r="CJ225" s="50"/>
      <c r="CK225" s="50"/>
      <c r="CL225" s="50"/>
      <c r="CM225" s="50"/>
      <c r="CN225" s="50"/>
      <c r="CO225" s="50"/>
      <c r="CP225" s="50"/>
      <c r="CQ225" s="50"/>
      <c r="CR225" s="50"/>
      <c r="CS225" s="50"/>
      <c r="CT225" s="50"/>
      <c r="CU225" s="50"/>
      <c r="CV225" s="50"/>
      <c r="CW225" s="50"/>
      <c r="CX225" s="50"/>
      <c r="CY225" s="50"/>
      <c r="CZ225" s="50"/>
      <c r="DA225" s="50"/>
      <c r="DB225" s="50"/>
      <c r="DC225" s="50"/>
      <c r="DD225" s="50"/>
      <c r="DE225" s="50"/>
      <c r="DF225" s="50"/>
      <c r="DG225" s="50"/>
      <c r="DH225" s="50"/>
      <c r="DI225" s="50"/>
      <c r="DJ225" s="50"/>
      <c r="DK225" s="50"/>
      <c r="DL225" s="50"/>
      <c r="DM225" s="50"/>
      <c r="DN225" s="50"/>
      <c r="DO225" s="50"/>
      <c r="DP225" s="50"/>
      <c r="DQ225" s="50"/>
      <c r="DR225" s="50"/>
      <c r="DS225" s="50"/>
      <c r="DT225" s="50"/>
      <c r="DU225" s="50"/>
      <c r="DV225" s="50"/>
      <c r="DW225" s="50"/>
      <c r="DX225" s="50"/>
      <c r="DY225" s="50"/>
      <c r="DZ225" s="50"/>
      <c r="EA225" s="50"/>
      <c r="EB225" s="50"/>
      <c r="EC225" s="50"/>
      <c r="ED225" s="50"/>
      <c r="EE225" s="50"/>
      <c r="EF225" s="50"/>
      <c r="EG225" s="50"/>
      <c r="EH225" s="50"/>
      <c r="EI225" s="50"/>
      <c r="EJ225" s="50"/>
      <c r="EK225" s="50"/>
      <c r="EL225" s="50"/>
      <c r="EM225" s="50"/>
      <c r="EN225" s="50"/>
      <c r="EO225" s="50"/>
      <c r="EP225" s="50"/>
      <c r="EQ225" s="50"/>
      <c r="ER225" s="50"/>
      <c r="ES225" s="50"/>
      <c r="ET225" s="50"/>
      <c r="EU225" s="50"/>
      <c r="EV225" s="50"/>
      <c r="EW225" s="50"/>
      <c r="EX225" s="50"/>
      <c r="EY225" s="50"/>
      <c r="EZ225" s="50"/>
      <c r="FA225" s="50"/>
      <c r="FB225" s="50"/>
      <c r="FC225" s="50"/>
      <c r="FD225" s="50"/>
      <c r="FE225" s="50"/>
      <c r="FF225" s="50"/>
      <c r="FG225" s="50"/>
      <c r="FH225" s="50"/>
      <c r="FI225" s="50"/>
      <c r="FJ225" s="50"/>
      <c r="FK225" s="50"/>
      <c r="FL225" s="50"/>
      <c r="FM225" s="50"/>
      <c r="FN225" s="50"/>
      <c r="FO225" s="50"/>
      <c r="FP225" s="50"/>
      <c r="FQ225" s="50"/>
      <c r="FR225" s="50"/>
      <c r="FS225" s="50"/>
      <c r="FT225" s="50"/>
      <c r="FU225" s="50"/>
      <c r="FV225" s="50"/>
      <c r="FW225" s="50"/>
      <c r="FX225" s="50"/>
      <c r="FY225" s="50"/>
      <c r="FZ225" s="50"/>
      <c r="GA225" s="50"/>
      <c r="GB225" s="50"/>
      <c r="GC225" s="50"/>
      <c r="GD225" s="50"/>
      <c r="GE225" s="50"/>
      <c r="GF225" s="50"/>
      <c r="GG225" s="50"/>
      <c r="GH225" s="50"/>
      <c r="GI225" s="50"/>
      <c r="GJ225" s="50"/>
      <c r="GK225" s="50"/>
      <c r="GL225" s="50"/>
      <c r="GM225" s="50"/>
      <c r="GN225" s="50"/>
      <c r="GO225" s="50"/>
      <c r="GP225" s="50"/>
      <c r="GQ225" s="50"/>
      <c r="GR225" s="50"/>
      <c r="GS225" s="50"/>
      <c r="GT225" s="50"/>
      <c r="GU225" s="50"/>
      <c r="GV225" s="50"/>
      <c r="GW225" s="50"/>
      <c r="GX225" s="50"/>
      <c r="GY225" s="50"/>
      <c r="GZ225" s="50"/>
      <c r="HA225" s="50"/>
      <c r="HB225" s="50"/>
      <c r="HC225" s="50"/>
      <c r="HD225" s="50"/>
      <c r="HE225" s="50"/>
      <c r="HF225" s="50"/>
      <c r="HG225" s="50"/>
      <c r="HH225" s="50"/>
      <c r="HI225" s="50"/>
      <c r="HJ225" s="50"/>
      <c r="HK225" s="50"/>
      <c r="HL225" s="50"/>
      <c r="HM225" s="50"/>
      <c r="HN225" s="50"/>
      <c r="HO225" s="50"/>
      <c r="HP225" s="50"/>
      <c r="HQ225" s="50"/>
      <c r="HR225" s="50"/>
      <c r="HS225" s="50"/>
      <c r="HT225" s="50"/>
      <c r="HU225" s="50"/>
      <c r="HV225" s="50"/>
      <c r="HW225" s="50"/>
      <c r="HX225" s="50"/>
      <c r="HY225" s="50"/>
      <c r="HZ225" s="50"/>
      <c r="IA225" s="50"/>
      <c r="IB225" s="50"/>
      <c r="IC225" s="50"/>
      <c r="ID225" s="50"/>
      <c r="IE225" s="50"/>
      <c r="IF225" s="50"/>
      <c r="IG225" s="50"/>
      <c r="IH225" s="50"/>
      <c r="II225" s="50"/>
      <c r="IJ225" s="50"/>
      <c r="IK225" s="50"/>
      <c r="IL225" s="50"/>
      <c r="IM225" s="50"/>
      <c r="IN225" s="50"/>
      <c r="IO225" s="50"/>
      <c r="IP225" s="50"/>
      <c r="IQ225" s="50"/>
      <c r="IR225" s="50"/>
      <c r="IS225" s="50"/>
      <c r="IT225" s="50"/>
      <c r="IU225" s="50"/>
      <c r="IV225" s="50"/>
      <c r="IW225" s="50"/>
      <c r="IX225" s="50"/>
      <c r="IY225" s="50"/>
      <c r="IZ225" s="50"/>
      <c r="JA225" s="50"/>
      <c r="JB225" s="50"/>
      <c r="JC225" s="50"/>
      <c r="JD225" s="50"/>
      <c r="JE225" s="50"/>
      <c r="JF225" s="50"/>
      <c r="JG225" s="50"/>
      <c r="JH225" s="50"/>
      <c r="JI225" s="50"/>
      <c r="JJ225" s="50"/>
      <c r="JK225" s="50"/>
      <c r="JL225" s="50"/>
      <c r="JM225" s="50"/>
      <c r="JN225" s="50"/>
      <c r="JO225" s="50"/>
      <c r="JP225" s="50"/>
      <c r="JQ225" s="50"/>
      <c r="JR225" s="50"/>
      <c r="JS225" s="50"/>
      <c r="JT225" s="50"/>
      <c r="JU225" s="50"/>
      <c r="JV225" s="50"/>
      <c r="JW225" s="50"/>
      <c r="JX225" s="50"/>
      <c r="JY225" s="50"/>
      <c r="JZ225" s="50"/>
      <c r="KA225" s="50"/>
      <c r="KB225" s="50"/>
      <c r="KC225" s="50"/>
      <c r="KD225" s="50"/>
      <c r="KE225" s="50"/>
      <c r="KF225" s="50"/>
      <c r="KG225" s="50"/>
      <c r="KH225" s="50"/>
      <c r="KI225" s="50"/>
      <c r="KJ225" s="50"/>
      <c r="KK225" s="50"/>
      <c r="KL225" s="50"/>
      <c r="KM225" s="50"/>
      <c r="KN225" s="50"/>
      <c r="KO225" s="50"/>
      <c r="KP225" s="50"/>
      <c r="KQ225" s="50"/>
      <c r="KR225" s="50"/>
      <c r="KS225" s="50"/>
      <c r="KT225" s="50"/>
      <c r="KU225" s="50"/>
      <c r="KV225" s="50"/>
      <c r="KW225" s="50"/>
      <c r="KX225" s="50"/>
      <c r="KY225" s="50"/>
      <c r="KZ225" s="50"/>
      <c r="LA225" s="50"/>
      <c r="LB225" s="50"/>
      <c r="LC225" s="50"/>
      <c r="LD225" s="50"/>
      <c r="LE225" s="50"/>
      <c r="LF225" s="50"/>
      <c r="LG225" s="50"/>
      <c r="LH225" s="50"/>
      <c r="LI225" s="50"/>
      <c r="LJ225" s="50"/>
      <c r="LK225" s="50"/>
      <c r="LL225" s="50"/>
      <c r="LM225" s="50"/>
      <c r="LN225" s="50"/>
      <c r="LO225" s="50"/>
      <c r="LP225" s="50"/>
      <c r="LQ225" s="50"/>
      <c r="LR225" s="50"/>
      <c r="LS225" s="50"/>
      <c r="LT225" s="50"/>
      <c r="LU225" s="50"/>
      <c r="LV225" s="50"/>
      <c r="LW225" s="50"/>
      <c r="LX225" s="50"/>
      <c r="LY225" s="50"/>
      <c r="LZ225" s="50"/>
      <c r="MA225" s="50"/>
      <c r="MB225" s="50"/>
      <c r="MC225" s="50"/>
      <c r="MD225" s="50"/>
      <c r="ME225" s="50"/>
      <c r="MF225" s="50"/>
      <c r="MG225" s="50"/>
      <c r="MH225" s="50"/>
      <c r="MI225" s="50"/>
      <c r="MJ225" s="50"/>
      <c r="MK225" s="50"/>
      <c r="ML225" s="50"/>
      <c r="MM225" s="50"/>
      <c r="MN225" s="50"/>
      <c r="MO225" s="50"/>
      <c r="MP225" s="50"/>
      <c r="MQ225" s="50"/>
      <c r="MR225" s="50"/>
      <c r="MS225" s="50"/>
      <c r="MT225" s="50"/>
      <c r="MU225" s="50"/>
      <c r="MV225" s="50"/>
      <c r="MW225" s="50"/>
      <c r="MX225" s="50"/>
      <c r="MY225" s="50"/>
      <c r="MZ225" s="50"/>
      <c r="NA225" s="50"/>
      <c r="NB225" s="50"/>
      <c r="NC225" s="50"/>
      <c r="ND225" s="50"/>
      <c r="NE225" s="50"/>
      <c r="NF225" s="50"/>
      <c r="NG225" s="50"/>
      <c r="NH225" s="50"/>
      <c r="NI225" s="50"/>
      <c r="NJ225" s="50"/>
      <c r="NK225" s="50"/>
      <c r="NL225" s="50"/>
      <c r="NM225" s="50"/>
      <c r="NN225" s="50"/>
      <c r="NO225" s="50"/>
      <c r="NP225" s="50"/>
      <c r="NQ225" s="50"/>
      <c r="NR225" s="50"/>
      <c r="NS225" s="50"/>
      <c r="NT225" s="50"/>
      <c r="NU225" s="50"/>
      <c r="NV225" s="50"/>
      <c r="NW225" s="50"/>
      <c r="NX225" s="50"/>
      <c r="NY225" s="50"/>
      <c r="NZ225" s="50"/>
      <c r="OA225" s="50"/>
      <c r="OB225" s="50"/>
      <c r="OC225" s="50"/>
      <c r="OD225" s="50"/>
      <c r="OE225" s="50"/>
      <c r="OF225" s="50"/>
      <c r="OG225" s="50"/>
      <c r="OH225" s="50"/>
      <c r="OI225" s="50"/>
      <c r="OJ225" s="50"/>
      <c r="OK225" s="50"/>
      <c r="OL225" s="50"/>
      <c r="OM225" s="50"/>
      <c r="ON225" s="50"/>
      <c r="OO225" s="50"/>
      <c r="OP225" s="50"/>
      <c r="OQ225" s="50"/>
      <c r="OR225" s="50"/>
      <c r="OS225" s="50"/>
      <c r="OT225" s="50"/>
      <c r="OU225" s="50"/>
      <c r="OV225" s="50"/>
      <c r="OW225" s="50"/>
      <c r="OX225" s="50"/>
      <c r="OY225" s="50"/>
      <c r="OZ225" s="50"/>
      <c r="PA225" s="50"/>
      <c r="PB225" s="50"/>
      <c r="PC225" s="50"/>
      <c r="PD225" s="50"/>
      <c r="PE225" s="50"/>
      <c r="PF225" s="50"/>
      <c r="PG225" s="50"/>
      <c r="PH225" s="50"/>
      <c r="PI225" s="50"/>
      <c r="PJ225" s="50"/>
      <c r="PK225" s="50"/>
      <c r="PL225" s="50"/>
      <c r="PM225" s="50"/>
      <c r="PN225" s="50"/>
      <c r="PO225" s="50"/>
      <c r="PP225" s="50"/>
      <c r="PQ225" s="50"/>
      <c r="PR225" s="50"/>
      <c r="PS225" s="50"/>
      <c r="PT225" s="50"/>
      <c r="PU225" s="50"/>
      <c r="PV225" s="50"/>
      <c r="PW225" s="50"/>
      <c r="PX225" s="50"/>
      <c r="PY225" s="50"/>
      <c r="PZ225" s="50"/>
      <c r="QA225" s="50"/>
      <c r="QB225" s="50"/>
      <c r="QC225" s="50"/>
      <c r="QD225" s="50"/>
      <c r="QE225" s="50"/>
      <c r="QF225" s="50"/>
      <c r="QG225" s="50"/>
      <c r="QH225" s="50"/>
      <c r="QI225" s="50"/>
      <c r="QJ225" s="50"/>
      <c r="QK225" s="50"/>
      <c r="QL225" s="50"/>
      <c r="QM225" s="50"/>
      <c r="QN225" s="50"/>
      <c r="QO225" s="50"/>
      <c r="QP225" s="50"/>
      <c r="QQ225" s="50"/>
      <c r="QR225" s="50"/>
      <c r="QS225" s="50"/>
      <c r="QT225" s="50"/>
      <c r="QU225" s="50"/>
      <c r="QV225" s="50"/>
      <c r="QW225" s="50"/>
      <c r="QX225" s="50"/>
      <c r="QY225" s="50"/>
      <c r="QZ225" s="50"/>
      <c r="RA225" s="50"/>
      <c r="RB225" s="50"/>
      <c r="RC225" s="50"/>
      <c r="RD225" s="50"/>
      <c r="RE225" s="50"/>
      <c r="RF225" s="50"/>
      <c r="RG225" s="50"/>
      <c r="RH225" s="50"/>
      <c r="RI225" s="50"/>
      <c r="RJ225" s="50"/>
      <c r="RK225" s="50"/>
      <c r="RL225" s="50"/>
      <c r="RM225" s="50"/>
      <c r="RN225" s="50"/>
      <c r="RO225" s="50"/>
      <c r="RP225" s="50"/>
      <c r="RQ225" s="50"/>
      <c r="RR225" s="50"/>
      <c r="RS225" s="50"/>
      <c r="RT225" s="50"/>
      <c r="RU225" s="50"/>
      <c r="RV225" s="50"/>
      <c r="RW225" s="50"/>
      <c r="RX225" s="50"/>
      <c r="RY225" s="50"/>
      <c r="RZ225" s="50"/>
      <c r="SA225" s="50"/>
      <c r="SB225" s="50"/>
      <c r="SC225" s="50"/>
      <c r="SD225" s="50"/>
      <c r="SE225" s="50"/>
      <c r="SF225" s="50"/>
      <c r="SG225" s="50"/>
      <c r="SH225" s="50"/>
      <c r="SI225" s="50"/>
      <c r="SJ225" s="50"/>
      <c r="SK225" s="50"/>
      <c r="SL225" s="50"/>
      <c r="SM225" s="50"/>
      <c r="SN225" s="50"/>
      <c r="SO225" s="50"/>
      <c r="SP225" s="50"/>
      <c r="SQ225" s="50"/>
      <c r="SR225" s="50"/>
      <c r="SS225" s="50"/>
      <c r="ST225" s="50"/>
      <c r="SU225" s="50"/>
      <c r="SV225" s="50"/>
      <c r="SW225" s="50"/>
      <c r="SX225" s="50"/>
      <c r="SY225" s="50"/>
      <c r="SZ225" s="50"/>
      <c r="TA225" s="50"/>
      <c r="TB225" s="50"/>
      <c r="TC225" s="50"/>
      <c r="TD225" s="50"/>
      <c r="TE225" s="50"/>
      <c r="TF225" s="50"/>
      <c r="TG225" s="50"/>
      <c r="TH225" s="50"/>
      <c r="TI225" s="50"/>
      <c r="TJ225" s="50"/>
      <c r="TK225" s="50"/>
      <c r="TL225" s="50"/>
      <c r="TM225" s="50"/>
      <c r="TN225" s="50"/>
      <c r="TO225" s="50"/>
      <c r="TP225" s="50"/>
      <c r="TQ225" s="50"/>
      <c r="TR225" s="50"/>
      <c r="TS225" s="50"/>
      <c r="TT225" s="50"/>
      <c r="TU225" s="50"/>
      <c r="TV225" s="50"/>
      <c r="TW225" s="50"/>
      <c r="TX225" s="50"/>
      <c r="TY225" s="50"/>
      <c r="TZ225" s="50"/>
      <c r="UA225" s="50"/>
      <c r="UB225" s="50"/>
      <c r="UC225" s="50"/>
      <c r="UD225" s="50"/>
      <c r="UE225" s="50"/>
      <c r="UF225" s="50"/>
      <c r="UG225" s="50"/>
      <c r="UH225" s="50"/>
      <c r="UI225" s="50"/>
      <c r="UJ225" s="50"/>
      <c r="UK225" s="50"/>
      <c r="UL225" s="50"/>
      <c r="UM225" s="50"/>
      <c r="UN225" s="50"/>
      <c r="UO225" s="50"/>
      <c r="UP225" s="50"/>
      <c r="UQ225" s="50"/>
      <c r="UR225" s="50"/>
      <c r="US225" s="50"/>
      <c r="UT225" s="50"/>
      <c r="UU225" s="50"/>
      <c r="UV225" s="50"/>
      <c r="UW225" s="50"/>
      <c r="UX225" s="50"/>
      <c r="UY225" s="50"/>
      <c r="UZ225" s="50"/>
      <c r="VA225" s="50"/>
      <c r="VB225" s="50"/>
      <c r="VC225" s="50"/>
      <c r="VD225" s="50"/>
      <c r="VE225" s="50"/>
      <c r="VF225" s="50"/>
      <c r="VG225" s="50"/>
      <c r="VH225" s="50"/>
      <c r="VI225" s="50"/>
      <c r="VJ225" s="50"/>
      <c r="VK225" s="50"/>
      <c r="VL225" s="50"/>
      <c r="VM225" s="50"/>
      <c r="VN225" s="50"/>
      <c r="VO225" s="50"/>
      <c r="VP225" s="50"/>
      <c r="VQ225" s="50"/>
      <c r="VR225" s="50"/>
      <c r="VS225" s="50"/>
      <c r="VT225" s="50"/>
      <c r="VU225" s="50"/>
      <c r="VV225" s="50"/>
      <c r="VW225" s="50"/>
      <c r="VX225" s="50"/>
      <c r="VY225" s="50"/>
      <c r="VZ225" s="50"/>
      <c r="WA225" s="50"/>
      <c r="WB225" s="50"/>
      <c r="WC225" s="50"/>
      <c r="WD225" s="50"/>
      <c r="WE225" s="50"/>
      <c r="WF225" s="50"/>
      <c r="WG225" s="50"/>
      <c r="WH225" s="50"/>
      <c r="WI225" s="50"/>
      <c r="WJ225" s="50"/>
      <c r="WK225" s="50"/>
      <c r="WL225" s="50"/>
      <c r="WM225" s="50"/>
      <c r="WN225" s="50"/>
      <c r="WO225" s="50"/>
      <c r="WP225" s="50"/>
      <c r="WQ225" s="50"/>
      <c r="WR225" s="50"/>
      <c r="WS225" s="50"/>
      <c r="WT225" s="50"/>
      <c r="WU225" s="50"/>
      <c r="WV225" s="50"/>
      <c r="WW225" s="50"/>
      <c r="WX225" s="50"/>
      <c r="WY225" s="50"/>
      <c r="WZ225" s="50"/>
      <c r="XA225" s="50"/>
      <c r="XB225" s="50"/>
      <c r="XC225" s="50"/>
      <c r="XD225" s="50"/>
      <c r="XE225" s="50"/>
      <c r="XF225" s="50"/>
      <c r="XG225" s="50"/>
      <c r="XH225" s="50"/>
      <c r="XI225" s="50"/>
      <c r="XJ225" s="50"/>
      <c r="XK225" s="50"/>
      <c r="XL225" s="50"/>
      <c r="XM225" s="50"/>
      <c r="XN225" s="50"/>
      <c r="XO225" s="50"/>
      <c r="XP225" s="50"/>
      <c r="XQ225" s="50"/>
      <c r="XR225" s="50"/>
      <c r="XS225" s="50"/>
      <c r="XT225" s="50"/>
      <c r="XU225" s="50"/>
      <c r="XV225" s="50"/>
      <c r="XW225" s="50"/>
      <c r="XX225" s="50"/>
      <c r="XY225" s="50"/>
      <c r="XZ225" s="50"/>
      <c r="YA225" s="50"/>
      <c r="YB225" s="50"/>
      <c r="YC225" s="50"/>
      <c r="YD225" s="50"/>
      <c r="YE225" s="50"/>
      <c r="YF225" s="50"/>
      <c r="YG225" s="50"/>
      <c r="YH225" s="50"/>
      <c r="YI225" s="50"/>
      <c r="YJ225" s="50"/>
      <c r="YK225" s="50"/>
      <c r="YL225" s="50"/>
      <c r="YM225" s="50"/>
      <c r="YN225" s="50"/>
      <c r="YO225" s="50"/>
      <c r="YP225" s="50"/>
      <c r="YQ225" s="50"/>
      <c r="YR225" s="50"/>
      <c r="YS225" s="50"/>
      <c r="YT225" s="50"/>
      <c r="YU225" s="50"/>
      <c r="YV225" s="50"/>
      <c r="YW225" s="50"/>
      <c r="YX225" s="50"/>
      <c r="YY225" s="50"/>
      <c r="YZ225" s="50"/>
      <c r="ZA225" s="50"/>
      <c r="ZB225" s="50"/>
      <c r="ZC225" s="50"/>
      <c r="ZD225" s="50"/>
      <c r="ZE225" s="50"/>
      <c r="ZF225" s="50"/>
      <c r="ZG225" s="50"/>
      <c r="ZH225" s="50"/>
      <c r="ZI225" s="50"/>
      <c r="ZJ225" s="50"/>
      <c r="ZK225" s="50"/>
      <c r="ZL225" s="50"/>
      <c r="ZM225" s="50"/>
      <c r="ZN225" s="50"/>
      <c r="ZO225" s="50"/>
      <c r="ZP225" s="50"/>
      <c r="ZQ225" s="50"/>
      <c r="ZR225" s="50"/>
      <c r="ZS225" s="50"/>
      <c r="ZT225" s="50"/>
      <c r="ZU225" s="50"/>
      <c r="ZV225" s="50"/>
      <c r="ZW225" s="50"/>
      <c r="ZX225" s="50"/>
      <c r="ZY225" s="50"/>
      <c r="ZZ225" s="50"/>
      <c r="AAA225" s="50"/>
      <c r="AAB225" s="50"/>
      <c r="AAC225" s="50"/>
      <c r="AAD225" s="50"/>
      <c r="AAE225" s="50"/>
      <c r="AAF225" s="50"/>
      <c r="AAG225" s="50"/>
      <c r="AAH225" s="50"/>
      <c r="AAI225" s="50"/>
      <c r="AAJ225" s="50"/>
      <c r="AAK225" s="50"/>
      <c r="AAL225" s="50"/>
      <c r="AAM225" s="50"/>
      <c r="AAN225" s="50"/>
      <c r="AAO225" s="50"/>
      <c r="AAP225" s="50"/>
      <c r="AAQ225" s="50"/>
      <c r="AAR225" s="50"/>
      <c r="AAS225" s="50"/>
      <c r="AAT225" s="50"/>
      <c r="AAU225" s="50"/>
      <c r="AAV225" s="50"/>
      <c r="AAW225" s="50"/>
      <c r="AAX225" s="50"/>
      <c r="AAY225" s="50"/>
      <c r="AAZ225" s="50"/>
      <c r="ABA225" s="50"/>
      <c r="ABB225" s="50"/>
    </row>
    <row r="226" spans="1:730" ht="40.5" customHeight="1" x14ac:dyDescent="0.2">
      <c r="A226" s="167" t="s">
        <v>124</v>
      </c>
      <c r="B226" s="168"/>
      <c r="C226" s="168"/>
      <c r="D226" s="168"/>
      <c r="E226" s="168"/>
      <c r="F226" s="168"/>
      <c r="G226" s="168"/>
      <c r="H226" s="168"/>
      <c r="I226" s="168"/>
      <c r="J226" s="168"/>
      <c r="K226" s="168"/>
      <c r="L226" s="168"/>
      <c r="M226" s="168"/>
      <c r="N226" s="169"/>
    </row>
    <row r="227" spans="1:730" ht="78.75" customHeight="1" x14ac:dyDescent="0.2">
      <c r="A227" s="167" t="s">
        <v>125</v>
      </c>
      <c r="B227" s="168"/>
      <c r="C227" s="168"/>
      <c r="D227" s="168"/>
      <c r="E227" s="168"/>
      <c r="F227" s="168"/>
      <c r="G227" s="168"/>
      <c r="H227" s="168"/>
      <c r="I227" s="168"/>
      <c r="J227" s="168"/>
      <c r="K227" s="168"/>
      <c r="L227" s="168"/>
      <c r="M227" s="168"/>
      <c r="N227" s="169"/>
      <c r="S227" s="2"/>
      <c r="T227" s="2"/>
      <c r="U227" s="2"/>
      <c r="V227" s="2"/>
      <c r="W227" s="2"/>
      <c r="X227" s="2"/>
      <c r="Y227" s="2"/>
      <c r="Z227" s="2"/>
      <c r="AA227" s="2"/>
    </row>
    <row r="228" spans="1:730" ht="37.5" customHeight="1" x14ac:dyDescent="0.2">
      <c r="A228" s="62" t="s">
        <v>126</v>
      </c>
      <c r="B228" s="64" t="s">
        <v>127</v>
      </c>
      <c r="C228" s="45"/>
      <c r="D228" s="45"/>
      <c r="E228" s="45"/>
      <c r="F228" s="45"/>
      <c r="G228" s="45"/>
      <c r="H228" s="44"/>
      <c r="I228" s="29"/>
      <c r="J228" s="29"/>
      <c r="K228" s="44"/>
      <c r="L228" s="38"/>
      <c r="M228" s="38"/>
      <c r="N228" s="38"/>
      <c r="S228" s="2"/>
      <c r="T228" s="2"/>
      <c r="U228" s="2"/>
      <c r="V228" s="2"/>
      <c r="W228" s="2"/>
      <c r="X228" s="2"/>
      <c r="Y228" s="2"/>
      <c r="Z228" s="2"/>
      <c r="AA228" s="2"/>
    </row>
    <row r="229" spans="1:730" ht="17.25" customHeight="1" x14ac:dyDescent="0.2">
      <c r="A229" s="119" t="s">
        <v>203</v>
      </c>
      <c r="B229" s="111"/>
      <c r="C229" s="45">
        <v>16.11</v>
      </c>
      <c r="D229" s="45"/>
      <c r="E229" s="45">
        <v>16.11</v>
      </c>
      <c r="F229" s="45"/>
      <c r="G229" s="45">
        <v>16.11</v>
      </c>
      <c r="H229" s="44"/>
      <c r="I229" s="29"/>
      <c r="J229" s="29"/>
      <c r="K229" s="44"/>
      <c r="L229" s="38"/>
      <c r="M229" s="38"/>
      <c r="N229" s="38"/>
      <c r="S229" s="2"/>
      <c r="T229" s="2"/>
      <c r="U229" s="2"/>
      <c r="V229" s="2"/>
      <c r="W229" s="2"/>
      <c r="X229" s="2"/>
      <c r="Y229" s="2"/>
      <c r="Z229" s="2"/>
      <c r="AA229" s="2"/>
    </row>
    <row r="230" spans="1:730" ht="51.75" customHeight="1" x14ac:dyDescent="0.2">
      <c r="A230" s="62" t="s">
        <v>128</v>
      </c>
      <c r="B230" s="64" t="s">
        <v>127</v>
      </c>
      <c r="C230" s="45"/>
      <c r="D230" s="45"/>
      <c r="E230" s="45"/>
      <c r="F230" s="45"/>
      <c r="G230" s="45">
        <v>4.5170000000000003</v>
      </c>
      <c r="H230" s="44"/>
      <c r="I230" s="29"/>
      <c r="J230" s="29"/>
      <c r="K230" s="44"/>
      <c r="L230" s="38"/>
      <c r="M230" s="38"/>
      <c r="N230" s="38"/>
      <c r="S230" s="2"/>
      <c r="T230" s="2"/>
      <c r="U230" s="2"/>
      <c r="V230" s="2"/>
      <c r="W230" s="2"/>
      <c r="X230" s="2"/>
      <c r="Y230" s="2"/>
      <c r="Z230" s="2"/>
      <c r="AA230" s="2"/>
    </row>
    <row r="231" spans="1:730" ht="15" customHeight="1" x14ac:dyDescent="0.2">
      <c r="A231" s="119" t="s">
        <v>203</v>
      </c>
      <c r="B231" s="111"/>
      <c r="C231" s="45">
        <v>4.5199999999999996</v>
      </c>
      <c r="D231" s="45"/>
      <c r="E231" s="45">
        <v>4.5199999999999996</v>
      </c>
      <c r="F231" s="45"/>
      <c r="G231" s="45">
        <v>4.5199999999999996</v>
      </c>
      <c r="H231" s="44"/>
      <c r="I231" s="29"/>
      <c r="J231" s="29"/>
      <c r="K231" s="44"/>
      <c r="L231" s="38"/>
      <c r="M231" s="38"/>
      <c r="N231" s="38"/>
      <c r="S231" s="2"/>
      <c r="T231" s="2"/>
      <c r="U231" s="2"/>
      <c r="V231" s="2"/>
      <c r="W231" s="2"/>
      <c r="X231" s="2"/>
      <c r="Y231" s="2"/>
      <c r="Z231" s="2"/>
      <c r="AA231" s="2"/>
    </row>
    <row r="232" spans="1:730" ht="15" customHeight="1" x14ac:dyDescent="0.2">
      <c r="A232" s="56" t="s">
        <v>113</v>
      </c>
      <c r="B232" s="57"/>
      <c r="C232" s="88">
        <f>C228+C230</f>
        <v>0</v>
      </c>
      <c r="D232" s="88">
        <f t="shared" ref="D232:H232" si="52">D228+D230</f>
        <v>0</v>
      </c>
      <c r="E232" s="88">
        <f t="shared" si="52"/>
        <v>0</v>
      </c>
      <c r="F232" s="88">
        <f t="shared" si="52"/>
        <v>0</v>
      </c>
      <c r="G232" s="88">
        <f t="shared" si="52"/>
        <v>4.5170000000000003</v>
      </c>
      <c r="H232" s="88">
        <f t="shared" si="52"/>
        <v>0</v>
      </c>
      <c r="I232" s="78"/>
      <c r="J232" s="78"/>
      <c r="K232" s="94"/>
      <c r="L232" s="49"/>
      <c r="M232" s="49"/>
      <c r="N232" s="49"/>
      <c r="S232" s="2"/>
      <c r="T232" s="2"/>
      <c r="U232" s="2"/>
      <c r="V232" s="2"/>
      <c r="W232" s="2"/>
      <c r="X232" s="2"/>
      <c r="Y232" s="2"/>
      <c r="Z232" s="2"/>
      <c r="AA232" s="2"/>
    </row>
    <row r="233" spans="1:730" x14ac:dyDescent="0.2">
      <c r="A233" s="56" t="s">
        <v>114</v>
      </c>
      <c r="B233" s="57"/>
      <c r="C233" s="88">
        <f>C229+C231</f>
        <v>20.63</v>
      </c>
      <c r="D233" s="88">
        <f t="shared" ref="D233:H233" si="53">D229+D231</f>
        <v>0</v>
      </c>
      <c r="E233" s="88">
        <f t="shared" si="53"/>
        <v>20.63</v>
      </c>
      <c r="F233" s="88">
        <f t="shared" si="53"/>
        <v>0</v>
      </c>
      <c r="G233" s="88">
        <f t="shared" si="53"/>
        <v>20.63</v>
      </c>
      <c r="H233" s="88">
        <f t="shared" si="53"/>
        <v>0</v>
      </c>
      <c r="I233" s="78"/>
      <c r="J233" s="78"/>
      <c r="K233" s="94"/>
      <c r="L233" s="49"/>
      <c r="M233" s="49"/>
      <c r="N233" s="49"/>
      <c r="S233" s="2"/>
      <c r="T233" s="2"/>
      <c r="U233" s="2"/>
      <c r="V233" s="2"/>
      <c r="W233" s="2"/>
      <c r="X233" s="2"/>
      <c r="Y233" s="2"/>
      <c r="Z233" s="2"/>
      <c r="AA233" s="2"/>
    </row>
    <row r="234" spans="1:730" x14ac:dyDescent="0.2">
      <c r="A234" s="25" t="s">
        <v>38</v>
      </c>
      <c r="B234" s="37"/>
      <c r="C234" s="51">
        <f>C232+C233</f>
        <v>20.63</v>
      </c>
      <c r="D234" s="51">
        <f t="shared" ref="D234:H234" si="54">D232+D233</f>
        <v>0</v>
      </c>
      <c r="E234" s="51">
        <f t="shared" si="54"/>
        <v>20.63</v>
      </c>
      <c r="F234" s="51">
        <f t="shared" si="54"/>
        <v>0</v>
      </c>
      <c r="G234" s="51">
        <f t="shared" si="54"/>
        <v>25.146999999999998</v>
      </c>
      <c r="H234" s="51">
        <f t="shared" si="54"/>
        <v>0</v>
      </c>
      <c r="I234" s="75"/>
      <c r="J234" s="75"/>
      <c r="K234" s="75"/>
      <c r="L234" s="75"/>
      <c r="M234" s="75"/>
      <c r="N234" s="75"/>
      <c r="S234" s="2"/>
      <c r="T234" s="2"/>
      <c r="U234" s="2"/>
      <c r="V234" s="2"/>
      <c r="W234" s="2"/>
      <c r="X234" s="2"/>
      <c r="Y234" s="2"/>
      <c r="Z234" s="2"/>
      <c r="AA234" s="2"/>
    </row>
    <row r="235" spans="1:730" ht="15" x14ac:dyDescent="0.25">
      <c r="A235" s="174"/>
      <c r="B235" s="175"/>
      <c r="C235" s="175"/>
      <c r="D235" s="175"/>
      <c r="E235" s="175"/>
      <c r="F235" s="175"/>
      <c r="G235" s="175"/>
      <c r="H235" s="175"/>
      <c r="I235" s="175"/>
      <c r="J235" s="175"/>
      <c r="K235" s="175"/>
      <c r="L235" s="175"/>
      <c r="M235" s="175"/>
      <c r="N235" s="175"/>
      <c r="S235" s="2"/>
      <c r="T235" s="2"/>
      <c r="U235" s="2"/>
      <c r="V235" s="2"/>
      <c r="W235" s="2"/>
      <c r="X235" s="2"/>
      <c r="Y235" s="2"/>
      <c r="Z235" s="2"/>
      <c r="AA235" s="2"/>
    </row>
    <row r="236" spans="1:730" ht="34.5" customHeight="1" x14ac:dyDescent="0.2">
      <c r="A236" s="156" t="s">
        <v>129</v>
      </c>
      <c r="B236" s="156"/>
      <c r="C236" s="156"/>
      <c r="D236" s="156"/>
      <c r="E236" s="156"/>
      <c r="F236" s="156"/>
      <c r="G236" s="156"/>
      <c r="H236" s="156"/>
      <c r="I236" s="156"/>
      <c r="J236" s="156"/>
      <c r="K236" s="156"/>
      <c r="L236" s="156"/>
      <c r="M236" s="156"/>
      <c r="N236" s="156"/>
      <c r="S236" s="2"/>
      <c r="T236" s="2"/>
      <c r="U236" s="2"/>
      <c r="V236" s="2"/>
      <c r="W236" s="2"/>
      <c r="X236" s="2"/>
      <c r="Y236" s="2"/>
      <c r="Z236" s="2"/>
      <c r="AA236" s="2"/>
    </row>
    <row r="237" spans="1:730" ht="42" customHeight="1" x14ac:dyDescent="0.2">
      <c r="A237" s="151" t="s">
        <v>130</v>
      </c>
      <c r="B237" s="151"/>
      <c r="C237" s="151"/>
      <c r="D237" s="151"/>
      <c r="E237" s="151"/>
      <c r="F237" s="151"/>
      <c r="G237" s="151"/>
      <c r="H237" s="151"/>
      <c r="I237" s="151"/>
      <c r="J237" s="151"/>
      <c r="K237" s="151"/>
      <c r="L237" s="151"/>
      <c r="M237" s="151"/>
      <c r="N237" s="151"/>
      <c r="S237" s="2"/>
      <c r="T237" s="2"/>
      <c r="U237" s="2"/>
      <c r="V237" s="2"/>
      <c r="W237" s="2"/>
      <c r="X237" s="2"/>
      <c r="Y237" s="2"/>
      <c r="Z237" s="2"/>
      <c r="AA237" s="2"/>
    </row>
    <row r="238" spans="1:730" ht="40.5" customHeight="1" x14ac:dyDescent="0.2">
      <c r="A238" s="151" t="s">
        <v>131</v>
      </c>
      <c r="B238" s="151"/>
      <c r="C238" s="151"/>
      <c r="D238" s="151"/>
      <c r="E238" s="151"/>
      <c r="F238" s="151"/>
      <c r="G238" s="151"/>
      <c r="H238" s="151"/>
      <c r="I238" s="151"/>
      <c r="J238" s="151"/>
      <c r="K238" s="151"/>
      <c r="L238" s="151"/>
      <c r="M238" s="151"/>
      <c r="N238" s="151"/>
      <c r="S238" s="2"/>
      <c r="T238" s="2"/>
      <c r="U238" s="2"/>
      <c r="V238" s="2"/>
      <c r="W238" s="2"/>
      <c r="X238" s="2"/>
      <c r="Y238" s="2"/>
      <c r="Z238" s="2"/>
      <c r="AA238" s="2"/>
    </row>
    <row r="239" spans="1:730" ht="27" customHeight="1" x14ac:dyDescent="0.2">
      <c r="A239" s="62" t="s">
        <v>132</v>
      </c>
      <c r="B239" s="62" t="s">
        <v>147</v>
      </c>
      <c r="C239" s="62"/>
      <c r="D239" s="62"/>
      <c r="E239" s="62"/>
      <c r="F239" s="62"/>
      <c r="G239" s="62"/>
      <c r="H239" s="62"/>
      <c r="I239" s="62"/>
      <c r="J239" s="62"/>
      <c r="K239" s="62"/>
      <c r="L239" s="62"/>
      <c r="M239" s="62"/>
      <c r="N239" s="62"/>
      <c r="S239" s="2"/>
      <c r="T239" s="2"/>
      <c r="U239" s="2"/>
      <c r="V239" s="2"/>
      <c r="W239" s="2"/>
      <c r="X239" s="2"/>
      <c r="Y239" s="2"/>
      <c r="Z239" s="2"/>
      <c r="AA239" s="2"/>
    </row>
    <row r="240" spans="1:730" ht="66" customHeight="1" x14ac:dyDescent="0.2">
      <c r="A240" s="62" t="s">
        <v>133</v>
      </c>
      <c r="B240" s="62" t="s">
        <v>147</v>
      </c>
      <c r="C240" s="62"/>
      <c r="D240" s="62"/>
      <c r="E240" s="62"/>
      <c r="F240" s="62"/>
      <c r="G240" s="62"/>
      <c r="H240" s="62"/>
      <c r="I240" s="62"/>
      <c r="J240" s="62"/>
      <c r="K240" s="62"/>
      <c r="L240" s="62"/>
      <c r="M240" s="62"/>
      <c r="N240" s="62"/>
      <c r="S240" s="2"/>
      <c r="T240" s="2"/>
      <c r="U240" s="2"/>
      <c r="V240" s="2"/>
      <c r="W240" s="2"/>
      <c r="X240" s="2"/>
      <c r="Y240" s="2"/>
      <c r="Z240" s="2"/>
      <c r="AA240" s="2"/>
    </row>
    <row r="241" spans="1:730" ht="17.25" customHeight="1" x14ac:dyDescent="0.2">
      <c r="A241" s="76" t="s">
        <v>113</v>
      </c>
      <c r="B241" s="76"/>
      <c r="C241" s="76">
        <f>C239+C240</f>
        <v>0</v>
      </c>
      <c r="D241" s="76">
        <f t="shared" ref="D241:H241" si="55">D239+D240</f>
        <v>0</v>
      </c>
      <c r="E241" s="76">
        <f t="shared" si="55"/>
        <v>0</v>
      </c>
      <c r="F241" s="76">
        <f t="shared" si="55"/>
        <v>0</v>
      </c>
      <c r="G241" s="76">
        <f t="shared" si="55"/>
        <v>0</v>
      </c>
      <c r="H241" s="76">
        <f t="shared" si="55"/>
        <v>0</v>
      </c>
      <c r="I241" s="76"/>
      <c r="J241" s="76"/>
      <c r="K241" s="76"/>
      <c r="L241" s="76"/>
      <c r="M241" s="76"/>
      <c r="N241" s="76"/>
      <c r="S241" s="2"/>
      <c r="T241" s="2"/>
      <c r="U241" s="2"/>
      <c r="V241" s="2"/>
      <c r="W241" s="2"/>
      <c r="X241" s="2"/>
      <c r="Y241" s="2"/>
      <c r="Z241" s="2"/>
      <c r="AA241" s="2"/>
    </row>
    <row r="242" spans="1:730" x14ac:dyDescent="0.2">
      <c r="A242" s="25" t="s">
        <v>38</v>
      </c>
      <c r="B242" s="37"/>
      <c r="C242" s="25">
        <f>C241</f>
        <v>0</v>
      </c>
      <c r="D242" s="25">
        <f t="shared" ref="D242:H242" si="56">D241</f>
        <v>0</v>
      </c>
      <c r="E242" s="25">
        <f t="shared" si="56"/>
        <v>0</v>
      </c>
      <c r="F242" s="25">
        <f t="shared" si="56"/>
        <v>0</v>
      </c>
      <c r="G242" s="25">
        <f t="shared" si="56"/>
        <v>0</v>
      </c>
      <c r="H242" s="25">
        <f t="shared" si="56"/>
        <v>0</v>
      </c>
      <c r="I242" s="37"/>
      <c r="J242" s="37"/>
      <c r="K242" s="37"/>
      <c r="L242" s="37"/>
      <c r="M242" s="37"/>
      <c r="N242" s="37"/>
      <c r="S242" s="2"/>
      <c r="T242" s="2"/>
      <c r="U242" s="2"/>
      <c r="V242" s="2"/>
      <c r="W242" s="2"/>
      <c r="X242" s="2"/>
      <c r="Y242" s="2"/>
      <c r="Z242" s="2"/>
      <c r="AA242" s="2"/>
    </row>
    <row r="243" spans="1:730" x14ac:dyDescent="0.2">
      <c r="A243" s="170"/>
      <c r="B243" s="171"/>
      <c r="C243" s="171"/>
      <c r="D243" s="171"/>
      <c r="E243" s="171"/>
      <c r="F243" s="171"/>
      <c r="G243" s="171"/>
      <c r="H243" s="171"/>
      <c r="I243" s="171"/>
      <c r="J243" s="171"/>
      <c r="K243" s="171"/>
      <c r="L243" s="171"/>
      <c r="M243" s="171"/>
      <c r="N243" s="172"/>
      <c r="S243" s="2"/>
      <c r="T243" s="2"/>
      <c r="U243" s="2"/>
      <c r="V243" s="2"/>
      <c r="W243" s="2"/>
      <c r="X243" s="2"/>
      <c r="Y243" s="2"/>
      <c r="Z243" s="2"/>
      <c r="AA243" s="2"/>
    </row>
    <row r="244" spans="1:730" ht="34.5" customHeight="1" x14ac:dyDescent="0.2">
      <c r="A244" s="164" t="s">
        <v>236</v>
      </c>
      <c r="B244" s="165"/>
      <c r="C244" s="165"/>
      <c r="D244" s="165"/>
      <c r="E244" s="165"/>
      <c r="F244" s="165"/>
      <c r="G244" s="165"/>
      <c r="H244" s="165"/>
      <c r="I244" s="165"/>
      <c r="J244" s="165"/>
      <c r="K244" s="165"/>
      <c r="L244" s="165"/>
      <c r="M244" s="165"/>
      <c r="N244" s="166"/>
      <c r="AB244" s="50"/>
      <c r="AC244" s="50"/>
      <c r="AD244" s="50"/>
      <c r="AE244" s="50"/>
      <c r="AF244" s="50"/>
      <c r="AG244" s="50"/>
      <c r="AH244" s="50"/>
      <c r="AI244" s="50"/>
      <c r="AJ244" s="50"/>
      <c r="AK244" s="50"/>
      <c r="AL244" s="50"/>
      <c r="AM244" s="50"/>
      <c r="AN244" s="50"/>
      <c r="AO244" s="50"/>
      <c r="AP244" s="50"/>
      <c r="AQ244" s="50"/>
      <c r="AR244" s="50"/>
      <c r="AS244" s="50"/>
      <c r="AT244" s="50"/>
      <c r="AU244" s="50"/>
      <c r="AV244" s="50"/>
      <c r="AW244" s="50"/>
      <c r="AX244" s="50"/>
      <c r="AY244" s="50"/>
      <c r="AZ244" s="50"/>
      <c r="BA244" s="50"/>
      <c r="BB244" s="50"/>
      <c r="BC244" s="50"/>
      <c r="BD244" s="50"/>
      <c r="BE244" s="50"/>
      <c r="BF244" s="50"/>
      <c r="BG244" s="50"/>
      <c r="BH244" s="50"/>
      <c r="BI244" s="50"/>
      <c r="BJ244" s="50"/>
      <c r="BK244" s="50"/>
      <c r="BL244" s="50"/>
      <c r="BM244" s="50"/>
      <c r="BN244" s="50"/>
      <c r="BO244" s="50"/>
      <c r="BP244" s="50"/>
      <c r="BQ244" s="50"/>
      <c r="BR244" s="50"/>
      <c r="BS244" s="50"/>
      <c r="BT244" s="50"/>
      <c r="BU244" s="50"/>
      <c r="BV244" s="50"/>
      <c r="BW244" s="50"/>
      <c r="BX244" s="50"/>
      <c r="BY244" s="50"/>
      <c r="BZ244" s="50"/>
      <c r="CA244" s="50"/>
      <c r="CB244" s="50"/>
      <c r="CC244" s="50"/>
      <c r="CD244" s="50"/>
      <c r="CE244" s="50"/>
      <c r="CF244" s="50"/>
      <c r="CG244" s="50"/>
      <c r="CH244" s="50"/>
      <c r="CI244" s="50"/>
      <c r="CJ244" s="50"/>
      <c r="CK244" s="50"/>
      <c r="CL244" s="50"/>
      <c r="CM244" s="50"/>
      <c r="CN244" s="50"/>
      <c r="CO244" s="50"/>
      <c r="CP244" s="50"/>
      <c r="CQ244" s="50"/>
      <c r="CR244" s="50"/>
      <c r="CS244" s="50"/>
      <c r="CT244" s="50"/>
      <c r="CU244" s="50"/>
      <c r="CV244" s="50"/>
      <c r="CW244" s="50"/>
      <c r="CX244" s="50"/>
      <c r="CY244" s="50"/>
      <c r="CZ244" s="50"/>
      <c r="DA244" s="50"/>
      <c r="DB244" s="50"/>
      <c r="DC244" s="50"/>
      <c r="DD244" s="50"/>
      <c r="DE244" s="50"/>
      <c r="DF244" s="50"/>
      <c r="DG244" s="50"/>
      <c r="DH244" s="50"/>
      <c r="DI244" s="50"/>
      <c r="DJ244" s="50"/>
      <c r="DK244" s="50"/>
      <c r="DL244" s="50"/>
      <c r="DM244" s="50"/>
      <c r="DN244" s="50"/>
      <c r="DO244" s="50"/>
      <c r="DP244" s="50"/>
      <c r="DQ244" s="50"/>
      <c r="DR244" s="50"/>
      <c r="DS244" s="50"/>
      <c r="DT244" s="50"/>
      <c r="DU244" s="50"/>
      <c r="DV244" s="50"/>
      <c r="DW244" s="50"/>
      <c r="DX244" s="50"/>
      <c r="DY244" s="50"/>
      <c r="DZ244" s="50"/>
      <c r="EA244" s="50"/>
      <c r="EB244" s="50"/>
      <c r="EC244" s="50"/>
      <c r="ED244" s="50"/>
      <c r="EE244" s="50"/>
      <c r="EF244" s="50"/>
      <c r="EG244" s="50"/>
      <c r="EH244" s="50"/>
      <c r="EI244" s="50"/>
      <c r="EJ244" s="50"/>
      <c r="EK244" s="50"/>
      <c r="EL244" s="50"/>
      <c r="EM244" s="50"/>
      <c r="EN244" s="50"/>
      <c r="EO244" s="50"/>
      <c r="EP244" s="50"/>
      <c r="EQ244" s="50"/>
      <c r="ER244" s="50"/>
      <c r="ES244" s="50"/>
      <c r="ET244" s="50"/>
      <c r="EU244" s="50"/>
      <c r="EV244" s="50"/>
      <c r="EW244" s="50"/>
      <c r="EX244" s="50"/>
      <c r="EY244" s="50"/>
      <c r="EZ244" s="50"/>
      <c r="FA244" s="50"/>
      <c r="FB244" s="50"/>
      <c r="FC244" s="50"/>
      <c r="FD244" s="50"/>
      <c r="FE244" s="50"/>
      <c r="FF244" s="50"/>
      <c r="FG244" s="50"/>
      <c r="FH244" s="50"/>
      <c r="FI244" s="50"/>
      <c r="FJ244" s="50"/>
      <c r="FK244" s="50"/>
      <c r="FL244" s="50"/>
      <c r="FM244" s="50"/>
      <c r="FN244" s="50"/>
      <c r="FO244" s="50"/>
      <c r="FP244" s="50"/>
      <c r="FQ244" s="50"/>
      <c r="FR244" s="50"/>
      <c r="FS244" s="50"/>
      <c r="FT244" s="50"/>
      <c r="FU244" s="50"/>
      <c r="FV244" s="50"/>
      <c r="FW244" s="50"/>
      <c r="FX244" s="50"/>
      <c r="FY244" s="50"/>
      <c r="FZ244" s="50"/>
      <c r="GA244" s="50"/>
      <c r="GB244" s="50"/>
      <c r="GC244" s="50"/>
      <c r="GD244" s="50"/>
      <c r="GE244" s="50"/>
      <c r="GF244" s="50"/>
      <c r="GG244" s="50"/>
      <c r="GH244" s="50"/>
      <c r="GI244" s="50"/>
      <c r="GJ244" s="50"/>
      <c r="GK244" s="50"/>
      <c r="GL244" s="50"/>
      <c r="GM244" s="50"/>
      <c r="GN244" s="50"/>
      <c r="GO244" s="50"/>
      <c r="GP244" s="50"/>
      <c r="GQ244" s="50"/>
      <c r="GR244" s="50"/>
      <c r="GS244" s="50"/>
      <c r="GT244" s="50"/>
      <c r="GU244" s="50"/>
      <c r="GV244" s="50"/>
      <c r="GW244" s="50"/>
      <c r="GX244" s="50"/>
      <c r="GY244" s="50"/>
      <c r="GZ244" s="50"/>
      <c r="HA244" s="50"/>
      <c r="HB244" s="50"/>
      <c r="HC244" s="50"/>
      <c r="HD244" s="50"/>
      <c r="HE244" s="50"/>
      <c r="HF244" s="50"/>
      <c r="HG244" s="50"/>
      <c r="HH244" s="50"/>
      <c r="HI244" s="50"/>
      <c r="HJ244" s="50"/>
      <c r="HK244" s="50"/>
      <c r="HL244" s="50"/>
      <c r="HM244" s="50"/>
      <c r="HN244" s="50"/>
      <c r="HO244" s="50"/>
      <c r="HP244" s="50"/>
      <c r="HQ244" s="50"/>
      <c r="HR244" s="50"/>
      <c r="HS244" s="50"/>
      <c r="HT244" s="50"/>
      <c r="HU244" s="50"/>
      <c r="HV244" s="50"/>
      <c r="HW244" s="50"/>
      <c r="HX244" s="50"/>
      <c r="HY244" s="50"/>
      <c r="HZ244" s="50"/>
      <c r="IA244" s="50"/>
      <c r="IB244" s="50"/>
      <c r="IC244" s="50"/>
      <c r="ID244" s="50"/>
      <c r="IE244" s="50"/>
      <c r="IF244" s="50"/>
      <c r="IG244" s="50"/>
      <c r="IH244" s="50"/>
      <c r="II244" s="50"/>
      <c r="IJ244" s="50"/>
      <c r="IK244" s="50"/>
      <c r="IL244" s="50"/>
      <c r="IM244" s="50"/>
      <c r="IN244" s="50"/>
      <c r="IO244" s="50"/>
      <c r="IP244" s="50"/>
      <c r="IQ244" s="50"/>
      <c r="IR244" s="50"/>
      <c r="IS244" s="50"/>
      <c r="IT244" s="50"/>
      <c r="IU244" s="50"/>
      <c r="IV244" s="50"/>
      <c r="IW244" s="50"/>
      <c r="IX244" s="50"/>
      <c r="IY244" s="50"/>
      <c r="IZ244" s="50"/>
      <c r="JA244" s="50"/>
      <c r="JB244" s="50"/>
      <c r="JC244" s="50"/>
      <c r="JD244" s="50"/>
      <c r="JE244" s="50"/>
      <c r="JF244" s="50"/>
      <c r="JG244" s="50"/>
      <c r="JH244" s="50"/>
      <c r="JI244" s="50"/>
      <c r="JJ244" s="50"/>
      <c r="JK244" s="50"/>
      <c r="JL244" s="50"/>
      <c r="JM244" s="50"/>
      <c r="JN244" s="50"/>
      <c r="JO244" s="50"/>
      <c r="JP244" s="50"/>
      <c r="JQ244" s="50"/>
      <c r="JR244" s="50"/>
      <c r="JS244" s="50"/>
      <c r="JT244" s="50"/>
      <c r="JU244" s="50"/>
      <c r="JV244" s="50"/>
      <c r="JW244" s="50"/>
      <c r="JX244" s="50"/>
      <c r="JY244" s="50"/>
      <c r="JZ244" s="50"/>
      <c r="KA244" s="50"/>
      <c r="KB244" s="50"/>
      <c r="KC244" s="50"/>
      <c r="KD244" s="50"/>
      <c r="KE244" s="50"/>
      <c r="KF244" s="50"/>
      <c r="KG244" s="50"/>
      <c r="KH244" s="50"/>
      <c r="KI244" s="50"/>
      <c r="KJ244" s="50"/>
      <c r="KK244" s="50"/>
      <c r="KL244" s="50"/>
      <c r="KM244" s="50"/>
      <c r="KN244" s="50"/>
      <c r="KO244" s="50"/>
      <c r="KP244" s="50"/>
      <c r="KQ244" s="50"/>
      <c r="KR244" s="50"/>
      <c r="KS244" s="50"/>
      <c r="KT244" s="50"/>
      <c r="KU244" s="50"/>
      <c r="KV244" s="50"/>
      <c r="KW244" s="50"/>
      <c r="KX244" s="50"/>
      <c r="KY244" s="50"/>
      <c r="KZ244" s="50"/>
      <c r="LA244" s="50"/>
      <c r="LB244" s="50"/>
      <c r="LC244" s="50"/>
      <c r="LD244" s="50"/>
      <c r="LE244" s="50"/>
      <c r="LF244" s="50"/>
      <c r="LG244" s="50"/>
      <c r="LH244" s="50"/>
      <c r="LI244" s="50"/>
      <c r="LJ244" s="50"/>
      <c r="LK244" s="50"/>
      <c r="LL244" s="50"/>
      <c r="LM244" s="50"/>
      <c r="LN244" s="50"/>
      <c r="LO244" s="50"/>
      <c r="LP244" s="50"/>
      <c r="LQ244" s="50"/>
      <c r="LR244" s="50"/>
      <c r="LS244" s="50"/>
      <c r="LT244" s="50"/>
      <c r="LU244" s="50"/>
      <c r="LV244" s="50"/>
      <c r="LW244" s="50"/>
      <c r="LX244" s="50"/>
      <c r="LY244" s="50"/>
      <c r="LZ244" s="50"/>
      <c r="MA244" s="50"/>
      <c r="MB244" s="50"/>
      <c r="MC244" s="50"/>
      <c r="MD244" s="50"/>
      <c r="ME244" s="50"/>
      <c r="MF244" s="50"/>
      <c r="MG244" s="50"/>
      <c r="MH244" s="50"/>
      <c r="MI244" s="50"/>
      <c r="MJ244" s="50"/>
      <c r="MK244" s="50"/>
      <c r="ML244" s="50"/>
      <c r="MM244" s="50"/>
      <c r="MN244" s="50"/>
      <c r="MO244" s="50"/>
      <c r="MP244" s="50"/>
      <c r="MQ244" s="50"/>
      <c r="MR244" s="50"/>
      <c r="MS244" s="50"/>
      <c r="MT244" s="50"/>
      <c r="MU244" s="50"/>
      <c r="MV244" s="50"/>
      <c r="MW244" s="50"/>
      <c r="MX244" s="50"/>
      <c r="MY244" s="50"/>
      <c r="MZ244" s="50"/>
      <c r="NA244" s="50"/>
      <c r="NB244" s="50"/>
      <c r="NC244" s="50"/>
      <c r="ND244" s="50"/>
      <c r="NE244" s="50"/>
      <c r="NF244" s="50"/>
      <c r="NG244" s="50"/>
      <c r="NH244" s="50"/>
      <c r="NI244" s="50"/>
      <c r="NJ244" s="50"/>
      <c r="NK244" s="50"/>
      <c r="NL244" s="50"/>
      <c r="NM244" s="50"/>
      <c r="NN244" s="50"/>
      <c r="NO244" s="50"/>
      <c r="NP244" s="50"/>
      <c r="NQ244" s="50"/>
      <c r="NR244" s="50"/>
      <c r="NS244" s="50"/>
      <c r="NT244" s="50"/>
      <c r="NU244" s="50"/>
      <c r="NV244" s="50"/>
      <c r="NW244" s="50"/>
      <c r="NX244" s="50"/>
      <c r="NY244" s="50"/>
      <c r="NZ244" s="50"/>
      <c r="OA244" s="50"/>
      <c r="OB244" s="50"/>
      <c r="OC244" s="50"/>
      <c r="OD244" s="50"/>
      <c r="OE244" s="50"/>
      <c r="OF244" s="50"/>
      <c r="OG244" s="50"/>
      <c r="OH244" s="50"/>
      <c r="OI244" s="50"/>
      <c r="OJ244" s="50"/>
      <c r="OK244" s="50"/>
      <c r="OL244" s="50"/>
      <c r="OM244" s="50"/>
      <c r="ON244" s="50"/>
      <c r="OO244" s="50"/>
      <c r="OP244" s="50"/>
      <c r="OQ244" s="50"/>
      <c r="OR244" s="50"/>
      <c r="OS244" s="50"/>
      <c r="OT244" s="50"/>
      <c r="OU244" s="50"/>
      <c r="OV244" s="50"/>
      <c r="OW244" s="50"/>
      <c r="OX244" s="50"/>
      <c r="OY244" s="50"/>
      <c r="OZ244" s="50"/>
      <c r="PA244" s="50"/>
      <c r="PB244" s="50"/>
      <c r="PC244" s="50"/>
      <c r="PD244" s="50"/>
      <c r="PE244" s="50"/>
      <c r="PF244" s="50"/>
      <c r="PG244" s="50"/>
      <c r="PH244" s="50"/>
      <c r="PI244" s="50"/>
      <c r="PJ244" s="50"/>
      <c r="PK244" s="50"/>
      <c r="PL244" s="50"/>
      <c r="PM244" s="50"/>
      <c r="PN244" s="50"/>
      <c r="PO244" s="50"/>
      <c r="PP244" s="50"/>
      <c r="PQ244" s="50"/>
      <c r="PR244" s="50"/>
      <c r="PS244" s="50"/>
      <c r="PT244" s="50"/>
      <c r="PU244" s="50"/>
      <c r="PV244" s="50"/>
      <c r="PW244" s="50"/>
      <c r="PX244" s="50"/>
      <c r="PY244" s="50"/>
      <c r="PZ244" s="50"/>
      <c r="QA244" s="50"/>
      <c r="QB244" s="50"/>
      <c r="QC244" s="50"/>
      <c r="QD244" s="50"/>
      <c r="QE244" s="50"/>
      <c r="QF244" s="50"/>
      <c r="QG244" s="50"/>
      <c r="QH244" s="50"/>
      <c r="QI244" s="50"/>
      <c r="QJ244" s="50"/>
      <c r="QK244" s="50"/>
      <c r="QL244" s="50"/>
      <c r="QM244" s="50"/>
      <c r="QN244" s="50"/>
      <c r="QO244" s="50"/>
      <c r="QP244" s="50"/>
      <c r="QQ244" s="50"/>
      <c r="QR244" s="50"/>
      <c r="QS244" s="50"/>
      <c r="QT244" s="50"/>
      <c r="QU244" s="50"/>
      <c r="QV244" s="50"/>
      <c r="QW244" s="50"/>
      <c r="QX244" s="50"/>
      <c r="QY244" s="50"/>
      <c r="QZ244" s="50"/>
      <c r="RA244" s="50"/>
      <c r="RB244" s="50"/>
      <c r="RC244" s="50"/>
      <c r="RD244" s="50"/>
      <c r="RE244" s="50"/>
      <c r="RF244" s="50"/>
      <c r="RG244" s="50"/>
      <c r="RH244" s="50"/>
      <c r="RI244" s="50"/>
      <c r="RJ244" s="50"/>
      <c r="RK244" s="50"/>
      <c r="RL244" s="50"/>
      <c r="RM244" s="50"/>
      <c r="RN244" s="50"/>
      <c r="RO244" s="50"/>
      <c r="RP244" s="50"/>
      <c r="RQ244" s="50"/>
      <c r="RR244" s="50"/>
      <c r="RS244" s="50"/>
      <c r="RT244" s="50"/>
      <c r="RU244" s="50"/>
      <c r="RV244" s="50"/>
      <c r="RW244" s="50"/>
      <c r="RX244" s="50"/>
      <c r="RY244" s="50"/>
      <c r="RZ244" s="50"/>
      <c r="SA244" s="50"/>
      <c r="SB244" s="50"/>
      <c r="SC244" s="50"/>
      <c r="SD244" s="50"/>
      <c r="SE244" s="50"/>
      <c r="SF244" s="50"/>
      <c r="SG244" s="50"/>
      <c r="SH244" s="50"/>
      <c r="SI244" s="50"/>
      <c r="SJ244" s="50"/>
      <c r="SK244" s="50"/>
      <c r="SL244" s="50"/>
      <c r="SM244" s="50"/>
      <c r="SN244" s="50"/>
      <c r="SO244" s="50"/>
      <c r="SP244" s="50"/>
      <c r="SQ244" s="50"/>
      <c r="SR244" s="50"/>
      <c r="SS244" s="50"/>
      <c r="ST244" s="50"/>
      <c r="SU244" s="50"/>
      <c r="SV244" s="50"/>
      <c r="SW244" s="50"/>
      <c r="SX244" s="50"/>
      <c r="SY244" s="50"/>
      <c r="SZ244" s="50"/>
      <c r="TA244" s="50"/>
      <c r="TB244" s="50"/>
      <c r="TC244" s="50"/>
      <c r="TD244" s="50"/>
      <c r="TE244" s="50"/>
      <c r="TF244" s="50"/>
      <c r="TG244" s="50"/>
      <c r="TH244" s="50"/>
      <c r="TI244" s="50"/>
      <c r="TJ244" s="50"/>
      <c r="TK244" s="50"/>
      <c r="TL244" s="50"/>
      <c r="TM244" s="50"/>
      <c r="TN244" s="50"/>
      <c r="TO244" s="50"/>
      <c r="TP244" s="50"/>
      <c r="TQ244" s="50"/>
      <c r="TR244" s="50"/>
      <c r="TS244" s="50"/>
      <c r="TT244" s="50"/>
      <c r="TU244" s="50"/>
      <c r="TV244" s="50"/>
      <c r="TW244" s="50"/>
      <c r="TX244" s="50"/>
      <c r="TY244" s="50"/>
      <c r="TZ244" s="50"/>
      <c r="UA244" s="50"/>
      <c r="UB244" s="50"/>
      <c r="UC244" s="50"/>
      <c r="UD244" s="50"/>
      <c r="UE244" s="50"/>
      <c r="UF244" s="50"/>
      <c r="UG244" s="50"/>
      <c r="UH244" s="50"/>
      <c r="UI244" s="50"/>
      <c r="UJ244" s="50"/>
      <c r="UK244" s="50"/>
      <c r="UL244" s="50"/>
      <c r="UM244" s="50"/>
      <c r="UN244" s="50"/>
      <c r="UO244" s="50"/>
      <c r="UP244" s="50"/>
      <c r="UQ244" s="50"/>
      <c r="UR244" s="50"/>
      <c r="US244" s="50"/>
      <c r="UT244" s="50"/>
      <c r="UU244" s="50"/>
      <c r="UV244" s="50"/>
      <c r="UW244" s="50"/>
      <c r="UX244" s="50"/>
      <c r="UY244" s="50"/>
      <c r="UZ244" s="50"/>
      <c r="VA244" s="50"/>
      <c r="VB244" s="50"/>
      <c r="VC244" s="50"/>
      <c r="VD244" s="50"/>
      <c r="VE244" s="50"/>
      <c r="VF244" s="50"/>
      <c r="VG244" s="50"/>
      <c r="VH244" s="50"/>
      <c r="VI244" s="50"/>
      <c r="VJ244" s="50"/>
      <c r="VK244" s="50"/>
      <c r="VL244" s="50"/>
      <c r="VM244" s="50"/>
      <c r="VN244" s="50"/>
      <c r="VO244" s="50"/>
      <c r="VP244" s="50"/>
      <c r="VQ244" s="50"/>
      <c r="VR244" s="50"/>
      <c r="VS244" s="50"/>
      <c r="VT244" s="50"/>
      <c r="VU244" s="50"/>
      <c r="VV244" s="50"/>
      <c r="VW244" s="50"/>
      <c r="VX244" s="50"/>
      <c r="VY244" s="50"/>
      <c r="VZ244" s="50"/>
      <c r="WA244" s="50"/>
      <c r="WB244" s="50"/>
      <c r="WC244" s="50"/>
      <c r="WD244" s="50"/>
      <c r="WE244" s="50"/>
      <c r="WF244" s="50"/>
      <c r="WG244" s="50"/>
      <c r="WH244" s="50"/>
      <c r="WI244" s="50"/>
      <c r="WJ244" s="50"/>
      <c r="WK244" s="50"/>
      <c r="WL244" s="50"/>
      <c r="WM244" s="50"/>
      <c r="WN244" s="50"/>
      <c r="WO244" s="50"/>
      <c r="WP244" s="50"/>
      <c r="WQ244" s="50"/>
      <c r="WR244" s="50"/>
      <c r="WS244" s="50"/>
      <c r="WT244" s="50"/>
      <c r="WU244" s="50"/>
      <c r="WV244" s="50"/>
      <c r="WW244" s="50"/>
      <c r="WX244" s="50"/>
      <c r="WY244" s="50"/>
      <c r="WZ244" s="50"/>
      <c r="XA244" s="50"/>
      <c r="XB244" s="50"/>
      <c r="XC244" s="50"/>
      <c r="XD244" s="50"/>
      <c r="XE244" s="50"/>
      <c r="XF244" s="50"/>
      <c r="XG244" s="50"/>
      <c r="XH244" s="50"/>
      <c r="XI244" s="50"/>
      <c r="XJ244" s="50"/>
      <c r="XK244" s="50"/>
      <c r="XL244" s="50"/>
      <c r="XM244" s="50"/>
      <c r="XN244" s="50"/>
      <c r="XO244" s="50"/>
      <c r="XP244" s="50"/>
      <c r="XQ244" s="50"/>
      <c r="XR244" s="50"/>
      <c r="XS244" s="50"/>
      <c r="XT244" s="50"/>
      <c r="XU244" s="50"/>
      <c r="XV244" s="50"/>
      <c r="XW244" s="50"/>
      <c r="XX244" s="50"/>
      <c r="XY244" s="50"/>
      <c r="XZ244" s="50"/>
      <c r="YA244" s="50"/>
      <c r="YB244" s="50"/>
      <c r="YC244" s="50"/>
      <c r="YD244" s="50"/>
      <c r="YE244" s="50"/>
      <c r="YF244" s="50"/>
      <c r="YG244" s="50"/>
      <c r="YH244" s="50"/>
      <c r="YI244" s="50"/>
      <c r="YJ244" s="50"/>
      <c r="YK244" s="50"/>
      <c r="YL244" s="50"/>
      <c r="YM244" s="50"/>
      <c r="YN244" s="50"/>
      <c r="YO244" s="50"/>
      <c r="YP244" s="50"/>
      <c r="YQ244" s="50"/>
      <c r="YR244" s="50"/>
      <c r="YS244" s="50"/>
      <c r="YT244" s="50"/>
      <c r="YU244" s="50"/>
      <c r="YV244" s="50"/>
      <c r="YW244" s="50"/>
      <c r="YX244" s="50"/>
      <c r="YY244" s="50"/>
      <c r="YZ244" s="50"/>
      <c r="ZA244" s="50"/>
      <c r="ZB244" s="50"/>
      <c r="ZC244" s="50"/>
      <c r="ZD244" s="50"/>
      <c r="ZE244" s="50"/>
      <c r="ZF244" s="50"/>
      <c r="ZG244" s="50"/>
      <c r="ZH244" s="50"/>
      <c r="ZI244" s="50"/>
      <c r="ZJ244" s="50"/>
      <c r="ZK244" s="50"/>
      <c r="ZL244" s="50"/>
      <c r="ZM244" s="50"/>
      <c r="ZN244" s="50"/>
      <c r="ZO244" s="50"/>
      <c r="ZP244" s="50"/>
      <c r="ZQ244" s="50"/>
      <c r="ZR244" s="50"/>
      <c r="ZS244" s="50"/>
      <c r="ZT244" s="50"/>
      <c r="ZU244" s="50"/>
      <c r="ZV244" s="50"/>
      <c r="ZW244" s="50"/>
      <c r="ZX244" s="50"/>
      <c r="ZY244" s="50"/>
      <c r="ZZ244" s="50"/>
      <c r="AAA244" s="50"/>
      <c r="AAB244" s="50"/>
      <c r="AAC244" s="50"/>
      <c r="AAD244" s="50"/>
      <c r="AAE244" s="50"/>
      <c r="AAF244" s="50"/>
      <c r="AAG244" s="50"/>
      <c r="AAH244" s="50"/>
      <c r="AAI244" s="50"/>
      <c r="AAJ244" s="50"/>
      <c r="AAK244" s="50"/>
      <c r="AAL244" s="50"/>
      <c r="AAM244" s="50"/>
      <c r="AAN244" s="50"/>
      <c r="AAO244" s="50"/>
      <c r="AAP244" s="50"/>
      <c r="AAQ244" s="50"/>
      <c r="AAR244" s="50"/>
      <c r="AAS244" s="50"/>
      <c r="AAT244" s="50"/>
      <c r="AAU244" s="50"/>
      <c r="AAV244" s="50"/>
      <c r="AAW244" s="50"/>
      <c r="AAX244" s="50"/>
      <c r="AAY244" s="50"/>
      <c r="AAZ244" s="50"/>
      <c r="ABA244" s="50"/>
      <c r="ABB244" s="50"/>
    </row>
    <row r="245" spans="1:730" ht="42" customHeight="1" x14ac:dyDescent="0.2">
      <c r="A245" s="167" t="s">
        <v>124</v>
      </c>
      <c r="B245" s="168"/>
      <c r="C245" s="168"/>
      <c r="D245" s="168"/>
      <c r="E245" s="168"/>
      <c r="F245" s="168"/>
      <c r="G245" s="168"/>
      <c r="H245" s="168"/>
      <c r="I245" s="168"/>
      <c r="J245" s="168"/>
      <c r="K245" s="168"/>
      <c r="L245" s="168"/>
      <c r="M245" s="168"/>
      <c r="N245" s="169"/>
      <c r="S245" s="2"/>
      <c r="T245" s="2"/>
      <c r="U245" s="2"/>
      <c r="V245" s="2"/>
      <c r="W245" s="2"/>
      <c r="X245" s="2"/>
      <c r="Y245" s="2"/>
      <c r="Z245" s="2"/>
      <c r="AA245" s="2"/>
    </row>
    <row r="246" spans="1:730" ht="79.5" customHeight="1" x14ac:dyDescent="0.2">
      <c r="A246" s="167" t="s">
        <v>125</v>
      </c>
      <c r="B246" s="168"/>
      <c r="C246" s="168"/>
      <c r="D246" s="168"/>
      <c r="E246" s="168"/>
      <c r="F246" s="168"/>
      <c r="G246" s="168"/>
      <c r="H246" s="168"/>
      <c r="I246" s="168"/>
      <c r="J246" s="168"/>
      <c r="K246" s="168"/>
      <c r="L246" s="168"/>
      <c r="M246" s="168"/>
      <c r="N246" s="169"/>
      <c r="S246" s="2"/>
      <c r="T246" s="2"/>
      <c r="U246" s="2"/>
      <c r="V246" s="2"/>
      <c r="W246" s="2"/>
      <c r="X246" s="2"/>
      <c r="Y246" s="2"/>
      <c r="Z246" s="2"/>
      <c r="AA246" s="2"/>
    </row>
    <row r="247" spans="1:730" ht="52.5" customHeight="1" x14ac:dyDescent="0.2">
      <c r="A247" s="62" t="s">
        <v>227</v>
      </c>
      <c r="B247" s="64" t="s">
        <v>228</v>
      </c>
      <c r="C247" s="21"/>
      <c r="D247" s="21"/>
      <c r="E247" s="21">
        <v>850</v>
      </c>
      <c r="F247" s="21">
        <v>59.262</v>
      </c>
      <c r="G247" s="21">
        <v>805.59900000000005</v>
      </c>
      <c r="H247" s="21">
        <v>47.110999999999997</v>
      </c>
      <c r="I247" s="21" t="s">
        <v>229</v>
      </c>
      <c r="J247" s="21" t="s">
        <v>197</v>
      </c>
      <c r="K247" s="21"/>
      <c r="L247" s="126">
        <v>928</v>
      </c>
      <c r="M247" s="126"/>
      <c r="N247" s="126">
        <v>928</v>
      </c>
      <c r="S247" s="2"/>
      <c r="T247" s="2"/>
      <c r="U247" s="2"/>
      <c r="V247" s="2"/>
      <c r="W247" s="2"/>
      <c r="X247" s="2"/>
      <c r="Y247" s="2"/>
      <c r="Z247" s="2"/>
      <c r="AA247" s="2"/>
    </row>
    <row r="248" spans="1:730" ht="12.75" customHeight="1" x14ac:dyDescent="0.2">
      <c r="A248" s="119" t="s">
        <v>203</v>
      </c>
      <c r="B248" s="111"/>
      <c r="C248" s="21"/>
      <c r="D248" s="21"/>
      <c r="E248" s="21">
        <v>125.99299999999999</v>
      </c>
      <c r="F248" s="21"/>
      <c r="G248" s="21">
        <v>89.510999999999996</v>
      </c>
      <c r="H248" s="21"/>
      <c r="I248" s="21"/>
      <c r="J248" s="21"/>
      <c r="K248" s="21"/>
      <c r="L248" s="21"/>
      <c r="M248" s="21"/>
      <c r="N248" s="21"/>
      <c r="S248" s="2"/>
      <c r="T248" s="2"/>
      <c r="U248" s="2"/>
      <c r="V248" s="2"/>
      <c r="W248" s="2"/>
      <c r="X248" s="2"/>
      <c r="Y248" s="2"/>
      <c r="Z248" s="2"/>
      <c r="AA248" s="2"/>
    </row>
    <row r="249" spans="1:730" ht="12.75" customHeight="1" x14ac:dyDescent="0.2">
      <c r="A249" s="119" t="s">
        <v>113</v>
      </c>
      <c r="B249" s="111"/>
      <c r="C249" s="21"/>
      <c r="D249" s="21"/>
      <c r="E249" s="21">
        <f>E247</f>
        <v>850</v>
      </c>
      <c r="F249" s="21">
        <f t="shared" ref="F249:H249" si="57">F247</f>
        <v>59.262</v>
      </c>
      <c r="G249" s="21">
        <f t="shared" si="57"/>
        <v>805.59900000000005</v>
      </c>
      <c r="H249" s="21">
        <f t="shared" si="57"/>
        <v>47.110999999999997</v>
      </c>
      <c r="I249" s="21"/>
      <c r="J249" s="21"/>
      <c r="K249" s="21"/>
      <c r="L249" s="21"/>
      <c r="M249" s="21"/>
      <c r="N249" s="21"/>
      <c r="S249" s="2"/>
      <c r="T249" s="2"/>
      <c r="U249" s="2"/>
      <c r="V249" s="2"/>
      <c r="W249" s="2"/>
      <c r="X249" s="2"/>
      <c r="Y249" s="2"/>
      <c r="Z249" s="2"/>
      <c r="AA249" s="2"/>
    </row>
    <row r="250" spans="1:730" ht="12.75" customHeight="1" x14ac:dyDescent="0.2">
      <c r="A250" s="28" t="s">
        <v>235</v>
      </c>
      <c r="B250" s="7"/>
      <c r="C250" s="120">
        <f t="shared" ref="C250:D250" si="58">C247</f>
        <v>0</v>
      </c>
      <c r="D250" s="120">
        <f t="shared" si="58"/>
        <v>0</v>
      </c>
      <c r="E250" s="120">
        <f>E247+E248</f>
        <v>975.99299999999994</v>
      </c>
      <c r="F250" s="120">
        <f t="shared" ref="F250:H250" si="59">F247+F248</f>
        <v>59.262</v>
      </c>
      <c r="G250" s="120">
        <f t="shared" si="59"/>
        <v>895.11</v>
      </c>
      <c r="H250" s="120">
        <f t="shared" si="59"/>
        <v>47.110999999999997</v>
      </c>
      <c r="I250" s="32"/>
      <c r="J250" s="32"/>
      <c r="K250" s="32"/>
      <c r="L250" s="32"/>
      <c r="M250" s="32"/>
      <c r="N250" s="32"/>
      <c r="S250" s="2"/>
      <c r="T250" s="2"/>
      <c r="U250" s="2"/>
      <c r="V250" s="2"/>
      <c r="W250" s="2"/>
      <c r="X250" s="2"/>
      <c r="Y250" s="2"/>
      <c r="Z250" s="2"/>
      <c r="AA250" s="2"/>
    </row>
    <row r="251" spans="1:730" ht="29.25" customHeight="1" x14ac:dyDescent="0.2">
      <c r="A251" s="123" t="s">
        <v>134</v>
      </c>
      <c r="B251" s="95"/>
      <c r="C251" s="124">
        <f>C255+C254+C253+C252</f>
        <v>32940.634000000005</v>
      </c>
      <c r="D251" s="124">
        <f t="shared" ref="D251:H251" si="60">D255+D254+D253+D252</f>
        <v>10097.527</v>
      </c>
      <c r="E251" s="124">
        <f t="shared" si="60"/>
        <v>30725.884000000002</v>
      </c>
      <c r="F251" s="124">
        <f t="shared" si="60"/>
        <v>10156.789000000001</v>
      </c>
      <c r="G251" s="124">
        <f t="shared" si="60"/>
        <v>24887.838999999996</v>
      </c>
      <c r="H251" s="124">
        <f t="shared" si="60"/>
        <v>11181.066000000001</v>
      </c>
      <c r="I251" s="122"/>
      <c r="J251" s="122"/>
      <c r="K251" s="122"/>
      <c r="L251" s="122"/>
      <c r="M251" s="122"/>
      <c r="N251" s="122"/>
      <c r="S251" s="2"/>
      <c r="T251" s="2"/>
      <c r="U251" s="2"/>
      <c r="V251" s="2"/>
      <c r="W251" s="2"/>
      <c r="X251" s="2"/>
      <c r="Y251" s="2"/>
      <c r="Z251" s="2"/>
      <c r="AA251" s="2"/>
    </row>
    <row r="252" spans="1:730" ht="18" customHeight="1" x14ac:dyDescent="0.2">
      <c r="A252" s="96" t="s">
        <v>78</v>
      </c>
      <c r="B252" s="136" t="s">
        <v>113</v>
      </c>
      <c r="C252" s="137">
        <f>C23+C36+C49+C58+C67+C75+C86+C98+C106+C115+C123+C130+C148+C157+C185+C194+C203+C214+C222+C232+C241+C249</f>
        <v>23371.004000000001</v>
      </c>
      <c r="D252" s="137">
        <f t="shared" ref="D252:H252" si="61">D23+D36+D49+D58+D67+D75+D86+D98+D106+D115+D123+D130+D148+D157+D185+D194+D203+D214+D222+D232+D241+D249</f>
        <v>10097.527</v>
      </c>
      <c r="E252" s="137">
        <f t="shared" si="61"/>
        <v>24901.797000000002</v>
      </c>
      <c r="F252" s="137">
        <f t="shared" si="61"/>
        <v>10156.789000000001</v>
      </c>
      <c r="G252" s="137">
        <f t="shared" si="61"/>
        <v>20327.768999999997</v>
      </c>
      <c r="H252" s="137">
        <f t="shared" si="61"/>
        <v>11181.066000000001</v>
      </c>
      <c r="I252" s="121"/>
      <c r="J252" s="121"/>
      <c r="K252" s="121"/>
      <c r="L252" s="121"/>
      <c r="M252" s="121"/>
      <c r="N252" s="121"/>
      <c r="S252" s="2"/>
      <c r="T252" s="2"/>
      <c r="U252" s="2"/>
      <c r="V252" s="2"/>
      <c r="W252" s="2"/>
      <c r="X252" s="2"/>
      <c r="Y252" s="2"/>
      <c r="Z252" s="2"/>
      <c r="AA252" s="2"/>
    </row>
    <row r="253" spans="1:730" ht="24" customHeight="1" x14ac:dyDescent="0.2">
      <c r="A253" s="70"/>
      <c r="B253" s="68" t="s">
        <v>114</v>
      </c>
      <c r="C253" s="125">
        <f t="shared" ref="C253:H253" si="62">C24+C37+C85+C186+C195+C221+C233+C248</f>
        <v>4499.7940000000008</v>
      </c>
      <c r="D253" s="125">
        <f t="shared" si="62"/>
        <v>0</v>
      </c>
      <c r="E253" s="125">
        <f t="shared" si="62"/>
        <v>1867.0870000000002</v>
      </c>
      <c r="F253" s="125">
        <f t="shared" si="62"/>
        <v>0</v>
      </c>
      <c r="G253" s="125">
        <f t="shared" si="62"/>
        <v>1189.0450000000001</v>
      </c>
      <c r="H253" s="125">
        <f t="shared" si="62"/>
        <v>0</v>
      </c>
      <c r="I253" s="32"/>
      <c r="J253" s="32"/>
      <c r="K253" s="32"/>
      <c r="L253" s="32"/>
      <c r="M253" s="32"/>
      <c r="N253" s="32"/>
      <c r="S253" s="2"/>
      <c r="T253" s="2"/>
      <c r="U253" s="2"/>
      <c r="V253" s="2"/>
      <c r="W253" s="2"/>
      <c r="X253" s="2"/>
      <c r="Y253" s="2"/>
      <c r="Z253" s="2"/>
      <c r="AA253" s="2"/>
    </row>
    <row r="254" spans="1:730" ht="13.5" customHeight="1" x14ac:dyDescent="0.2">
      <c r="A254" s="58"/>
      <c r="B254" s="68" t="s">
        <v>39</v>
      </c>
      <c r="C254" s="125">
        <f>C25+C38+C99+C107+C149</f>
        <v>5069.8360000000002</v>
      </c>
      <c r="D254" s="125">
        <f t="shared" ref="D254:H254" si="63">D25+D38+D99+D107+D149</f>
        <v>0</v>
      </c>
      <c r="E254" s="125">
        <f t="shared" si="63"/>
        <v>3957</v>
      </c>
      <c r="F254" s="125">
        <f t="shared" si="63"/>
        <v>0</v>
      </c>
      <c r="G254" s="125">
        <f t="shared" si="63"/>
        <v>3371.0250000000001</v>
      </c>
      <c r="H254" s="125">
        <f t="shared" si="63"/>
        <v>0</v>
      </c>
      <c r="I254" s="32"/>
      <c r="J254" s="32"/>
      <c r="K254" s="32"/>
      <c r="L254" s="32"/>
      <c r="M254" s="32"/>
      <c r="N254" s="32"/>
      <c r="S254" s="2"/>
      <c r="T254" s="2"/>
      <c r="U254" s="2"/>
      <c r="V254" s="2"/>
      <c r="W254" s="2"/>
      <c r="X254" s="2"/>
      <c r="Y254" s="2"/>
      <c r="Z254" s="2"/>
      <c r="AA254" s="2"/>
    </row>
    <row r="255" spans="1:730" ht="25.5" customHeight="1" x14ac:dyDescent="0.2">
      <c r="A255" s="58"/>
      <c r="B255" s="59" t="s">
        <v>135</v>
      </c>
      <c r="C255" s="125">
        <f>C26+C39+C150</f>
        <v>0</v>
      </c>
      <c r="D255" s="125">
        <f t="shared" ref="D255:H255" si="64">D26+D39+D150</f>
        <v>0</v>
      </c>
      <c r="E255" s="125">
        <f t="shared" si="64"/>
        <v>0</v>
      </c>
      <c r="F255" s="125">
        <f t="shared" si="64"/>
        <v>0</v>
      </c>
      <c r="G255" s="125">
        <f t="shared" si="64"/>
        <v>0</v>
      </c>
      <c r="H255" s="125">
        <f t="shared" si="64"/>
        <v>0</v>
      </c>
      <c r="I255" s="32"/>
      <c r="J255" s="32"/>
      <c r="K255" s="32"/>
      <c r="L255" s="32"/>
      <c r="M255" s="32"/>
      <c r="N255" s="32"/>
      <c r="S255" s="2"/>
      <c r="T255" s="2"/>
      <c r="U255" s="2"/>
      <c r="V255" s="2"/>
      <c r="W255" s="2"/>
      <c r="X255" s="2"/>
      <c r="Y255" s="2"/>
      <c r="Z255" s="2"/>
      <c r="AA255" s="2"/>
    </row>
    <row r="256" spans="1:730" ht="10.5" customHeight="1" x14ac:dyDescent="0.2">
      <c r="A256" s="60"/>
      <c r="B256" s="50"/>
      <c r="C256" s="61"/>
      <c r="D256" s="61"/>
      <c r="E256" s="61"/>
      <c r="F256" s="61"/>
      <c r="G256" s="61"/>
      <c r="H256" s="61"/>
      <c r="I256" s="50"/>
      <c r="J256" s="50"/>
      <c r="K256" s="50"/>
      <c r="L256" s="50"/>
      <c r="M256" s="50"/>
      <c r="N256" s="50"/>
      <c r="S256" s="2"/>
      <c r="T256" s="2"/>
      <c r="U256" s="2"/>
      <c r="V256" s="2"/>
      <c r="W256" s="2"/>
      <c r="X256" s="2"/>
      <c r="Y256" s="2"/>
      <c r="Z256" s="2"/>
      <c r="AA256" s="2"/>
    </row>
    <row r="257" spans="1:27" ht="15.75" hidden="1" x14ac:dyDescent="0.2">
      <c r="A257" s="60"/>
      <c r="B257" s="50"/>
      <c r="C257" s="61"/>
      <c r="D257" s="61"/>
      <c r="E257" s="61"/>
      <c r="F257" s="61"/>
      <c r="G257" s="61"/>
      <c r="H257" s="61"/>
      <c r="I257" s="50"/>
      <c r="J257" s="50"/>
      <c r="K257" s="50"/>
      <c r="L257" s="50"/>
      <c r="M257" s="50"/>
      <c r="N257" s="50"/>
      <c r="S257" s="2"/>
      <c r="T257" s="2"/>
      <c r="U257" s="2"/>
      <c r="V257" s="2"/>
      <c r="W257" s="2"/>
      <c r="X257" s="2"/>
      <c r="Y257" s="2"/>
      <c r="Z257" s="2"/>
      <c r="AA257" s="2"/>
    </row>
    <row r="258" spans="1:27" hidden="1" x14ac:dyDescent="0.2"/>
    <row r="259" spans="1:27" x14ac:dyDescent="0.2">
      <c r="A259" s="2" t="s">
        <v>136</v>
      </c>
      <c r="S259" s="2"/>
      <c r="T259" s="2"/>
      <c r="U259" s="2"/>
      <c r="V259" s="2"/>
      <c r="W259" s="2"/>
      <c r="X259" s="2"/>
      <c r="Y259" s="2"/>
      <c r="Z259" s="2"/>
      <c r="AA259" s="2"/>
    </row>
    <row r="260" spans="1:27" x14ac:dyDescent="0.2">
      <c r="A260" s="2" t="s">
        <v>137</v>
      </c>
      <c r="S260" s="2"/>
      <c r="T260" s="2"/>
      <c r="U260" s="2"/>
      <c r="V260" s="2"/>
      <c r="W260" s="2"/>
      <c r="X260" s="2"/>
      <c r="Y260" s="2"/>
      <c r="Z260" s="2"/>
      <c r="AA260" s="2"/>
    </row>
  </sheetData>
  <mergeCells count="101">
    <mergeCell ref="A225:N225"/>
    <mergeCell ref="A245:N245"/>
    <mergeCell ref="A246:N246"/>
    <mergeCell ref="A236:N236"/>
    <mergeCell ref="A237:N237"/>
    <mergeCell ref="A238:N238"/>
    <mergeCell ref="A243:N243"/>
    <mergeCell ref="A218:N218"/>
    <mergeCell ref="A219:N219"/>
    <mergeCell ref="A244:N244"/>
    <mergeCell ref="A226:N226"/>
    <mergeCell ref="A227:N227"/>
    <mergeCell ref="A235:N235"/>
    <mergeCell ref="A199:N199"/>
    <mergeCell ref="A200:N200"/>
    <mergeCell ref="A206:N206"/>
    <mergeCell ref="A207:N207"/>
    <mergeCell ref="A208:N208"/>
    <mergeCell ref="A217:N217"/>
    <mergeCell ref="A163:N163"/>
    <mergeCell ref="A164:N164"/>
    <mergeCell ref="A189:N189"/>
    <mergeCell ref="A190:N190"/>
    <mergeCell ref="A191:N191"/>
    <mergeCell ref="A198:N198"/>
    <mergeCell ref="A153:N153"/>
    <mergeCell ref="A154:N154"/>
    <mergeCell ref="A155:N155"/>
    <mergeCell ref="A160:N160"/>
    <mergeCell ref="A161:N161"/>
    <mergeCell ref="A162:N162"/>
    <mergeCell ref="A133:N133"/>
    <mergeCell ref="A134:N134"/>
    <mergeCell ref="A135:N135"/>
    <mergeCell ref="A136:N136"/>
    <mergeCell ref="A140:N140"/>
    <mergeCell ref="A144:N144"/>
    <mergeCell ref="A126:N126"/>
    <mergeCell ref="A127:N127"/>
    <mergeCell ref="A128:N128"/>
    <mergeCell ref="A119:N119"/>
    <mergeCell ref="A120:N120"/>
    <mergeCell ref="A113:N113"/>
    <mergeCell ref="A118:N118"/>
    <mergeCell ref="A101:N101"/>
    <mergeCell ref="A102:N102"/>
    <mergeCell ref="A103:N103"/>
    <mergeCell ref="A110:N110"/>
    <mergeCell ref="A111:N111"/>
    <mergeCell ref="A112:N112"/>
    <mergeCell ref="A78:N78"/>
    <mergeCell ref="A79:N79"/>
    <mergeCell ref="A80:N80"/>
    <mergeCell ref="A89:N89"/>
    <mergeCell ref="A90:N90"/>
    <mergeCell ref="A91:N91"/>
    <mergeCell ref="A61:N61"/>
    <mergeCell ref="A62:N62"/>
    <mergeCell ref="A63:N63"/>
    <mergeCell ref="A70:N70"/>
    <mergeCell ref="A71:N71"/>
    <mergeCell ref="A72:N72"/>
    <mergeCell ref="A44:N44"/>
    <mergeCell ref="A45:N45"/>
    <mergeCell ref="A52:N52"/>
    <mergeCell ref="A53:N53"/>
    <mergeCell ref="A54:N54"/>
    <mergeCell ref="A55:N55"/>
    <mergeCell ref="A30:M30"/>
    <mergeCell ref="A31:N31"/>
    <mergeCell ref="A32:N32"/>
    <mergeCell ref="A33:A34"/>
    <mergeCell ref="A42:N42"/>
    <mergeCell ref="A43:N43"/>
    <mergeCell ref="A13:N13"/>
    <mergeCell ref="A15:N15"/>
    <mergeCell ref="A16:N16"/>
    <mergeCell ref="A29:N29"/>
    <mergeCell ref="N8:N10"/>
    <mergeCell ref="C9:C10"/>
    <mergeCell ref="D9:D10"/>
    <mergeCell ref="E9:E10"/>
    <mergeCell ref="F9:F10"/>
    <mergeCell ref="G9:G10"/>
    <mergeCell ref="H9:H10"/>
    <mergeCell ref="G8:H8"/>
    <mergeCell ref="I8:I10"/>
    <mergeCell ref="J8:J10"/>
    <mergeCell ref="K8:K10"/>
    <mergeCell ref="L8:L10"/>
    <mergeCell ref="M8:M10"/>
    <mergeCell ref="A2:N2"/>
    <mergeCell ref="D3:H3"/>
    <mergeCell ref="C4:I4"/>
    <mergeCell ref="C5:I5"/>
    <mergeCell ref="A7:A10"/>
    <mergeCell ref="B7:B10"/>
    <mergeCell ref="C7:H7"/>
    <mergeCell ref="I7:N7"/>
    <mergeCell ref="C8:D8"/>
    <mergeCell ref="E8:F8"/>
  </mergeCells>
  <pageMargins left="0.70866141732283472" right="0.31496062992125984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"/>
  <sheetViews>
    <sheetView workbookViewId="0">
      <selection activeCell="G9" sqref="G9"/>
    </sheetView>
  </sheetViews>
  <sheetFormatPr defaultRowHeight="15" x14ac:dyDescent="0.25"/>
  <cols>
    <col min="2" max="2" width="76.7109375" customWidth="1"/>
    <col min="3" max="3" width="14.42578125" customWidth="1"/>
    <col min="4" max="4" width="10.5703125" customWidth="1"/>
  </cols>
  <sheetData>
    <row r="1" spans="1:5" ht="28.5" customHeight="1" thickBot="1" x14ac:dyDescent="0.3">
      <c r="A1" s="176" t="s">
        <v>165</v>
      </c>
      <c r="B1" s="176" t="s">
        <v>166</v>
      </c>
      <c r="C1" s="179" t="s">
        <v>167</v>
      </c>
      <c r="D1" s="180"/>
      <c r="E1" s="181"/>
    </row>
    <row r="2" spans="1:5" ht="15.75" thickBot="1" x14ac:dyDescent="0.3">
      <c r="A2" s="177"/>
      <c r="B2" s="177"/>
      <c r="C2" s="179" t="s">
        <v>168</v>
      </c>
      <c r="D2" s="181"/>
      <c r="E2" s="98" t="s">
        <v>169</v>
      </c>
    </row>
    <row r="3" spans="1:5" ht="15.75" thickBot="1" x14ac:dyDescent="0.3">
      <c r="A3" s="178"/>
      <c r="B3" s="178"/>
      <c r="C3" s="98" t="s">
        <v>170</v>
      </c>
      <c r="D3" s="99" t="s">
        <v>13</v>
      </c>
      <c r="E3" s="98" t="s">
        <v>171</v>
      </c>
    </row>
    <row r="4" spans="1:5" ht="28.5" customHeight="1" thickBot="1" x14ac:dyDescent="0.3">
      <c r="A4" s="100">
        <v>1</v>
      </c>
      <c r="B4" s="101" t="s">
        <v>172</v>
      </c>
      <c r="C4" s="104">
        <v>412</v>
      </c>
      <c r="D4" s="104">
        <v>194.40799999999999</v>
      </c>
      <c r="E4" s="97"/>
    </row>
    <row r="5" spans="1:5" ht="34.5" customHeight="1" thickBot="1" x14ac:dyDescent="0.3">
      <c r="A5" s="100">
        <v>2</v>
      </c>
      <c r="B5" s="101" t="s">
        <v>173</v>
      </c>
      <c r="C5" s="104">
        <v>2500</v>
      </c>
      <c r="D5" s="104">
        <v>2372.4850000000001</v>
      </c>
      <c r="E5" s="97"/>
    </row>
    <row r="6" spans="1:5" ht="31.5" customHeight="1" thickBot="1" x14ac:dyDescent="0.3">
      <c r="A6" s="100">
        <v>3</v>
      </c>
      <c r="B6" s="101" t="s">
        <v>174</v>
      </c>
      <c r="C6" s="104">
        <v>390.83</v>
      </c>
      <c r="D6" s="104">
        <v>379.2</v>
      </c>
      <c r="E6" s="97"/>
    </row>
    <row r="7" spans="1:5" ht="30.75" customHeight="1" thickBot="1" x14ac:dyDescent="0.3">
      <c r="A7" s="100">
        <v>4</v>
      </c>
      <c r="B7" s="101" t="s">
        <v>175</v>
      </c>
      <c r="C7" s="104">
        <v>647.03700000000003</v>
      </c>
      <c r="D7" s="104">
        <v>425.8</v>
      </c>
      <c r="E7" s="97"/>
    </row>
    <row r="8" spans="1:5" ht="19.5" customHeight="1" thickBot="1" x14ac:dyDescent="0.3">
      <c r="A8" s="100">
        <v>5</v>
      </c>
      <c r="B8" s="101" t="s">
        <v>176</v>
      </c>
      <c r="C8" s="104">
        <v>331.5</v>
      </c>
      <c r="D8" s="104">
        <v>298.89999999999998</v>
      </c>
      <c r="E8" s="97"/>
    </row>
    <row r="9" spans="1:5" ht="21" customHeight="1" thickBot="1" x14ac:dyDescent="0.3">
      <c r="A9" s="100">
        <v>6</v>
      </c>
      <c r="B9" s="101" t="s">
        <v>177</v>
      </c>
      <c r="C9" s="104">
        <v>336</v>
      </c>
      <c r="D9" s="104">
        <v>119</v>
      </c>
      <c r="E9" s="97"/>
    </row>
    <row r="10" spans="1:5" ht="27.75" customHeight="1" thickBot="1" x14ac:dyDescent="0.3">
      <c r="A10" s="100">
        <v>7</v>
      </c>
      <c r="B10" s="101" t="s">
        <v>178</v>
      </c>
      <c r="C10" s="104">
        <v>448.4</v>
      </c>
      <c r="D10" s="104">
        <v>132.81</v>
      </c>
      <c r="E10" s="97"/>
    </row>
    <row r="11" spans="1:5" ht="30" customHeight="1" thickBot="1" x14ac:dyDescent="0.3">
      <c r="A11" s="100">
        <v>8</v>
      </c>
      <c r="B11" s="101" t="s">
        <v>179</v>
      </c>
      <c r="C11" s="104">
        <v>1372.36</v>
      </c>
      <c r="D11" s="104">
        <v>1372.86</v>
      </c>
      <c r="E11" s="97"/>
    </row>
    <row r="12" spans="1:5" ht="30" customHeight="1" thickBot="1" x14ac:dyDescent="0.3">
      <c r="A12" s="100">
        <v>9</v>
      </c>
      <c r="B12" s="101" t="s">
        <v>180</v>
      </c>
      <c r="C12" s="104">
        <v>6000</v>
      </c>
      <c r="D12" s="104">
        <v>708.15</v>
      </c>
      <c r="E12" s="97"/>
    </row>
    <row r="13" spans="1:5" ht="29.25" customHeight="1" thickBot="1" x14ac:dyDescent="0.3">
      <c r="A13" s="100">
        <v>10</v>
      </c>
      <c r="B13" s="101" t="s">
        <v>181</v>
      </c>
      <c r="C13" s="104">
        <v>340</v>
      </c>
      <c r="D13" s="104">
        <v>219.11</v>
      </c>
      <c r="E13" s="97"/>
    </row>
    <row r="14" spans="1:5" ht="30" customHeight="1" thickBot="1" x14ac:dyDescent="0.3">
      <c r="A14" s="100">
        <v>11</v>
      </c>
      <c r="B14" s="101" t="s">
        <v>182</v>
      </c>
      <c r="C14" s="104">
        <v>702.53</v>
      </c>
      <c r="D14" s="104">
        <v>587.35</v>
      </c>
      <c r="E14" s="97"/>
    </row>
    <row r="15" spans="1:5" ht="27" customHeight="1" thickBot="1" x14ac:dyDescent="0.3">
      <c r="A15" s="100">
        <v>12</v>
      </c>
      <c r="B15" s="101" t="s">
        <v>183</v>
      </c>
      <c r="C15" s="104">
        <v>129.19999999999999</v>
      </c>
      <c r="D15" s="104">
        <v>50</v>
      </c>
      <c r="E15" s="97"/>
    </row>
    <row r="16" spans="1:5" ht="32.25" customHeight="1" thickBot="1" x14ac:dyDescent="0.3">
      <c r="A16" s="100">
        <v>13</v>
      </c>
      <c r="B16" s="101" t="s">
        <v>184</v>
      </c>
      <c r="C16" s="104">
        <v>150</v>
      </c>
      <c r="D16" s="104">
        <v>31.83</v>
      </c>
      <c r="E16" s="97"/>
    </row>
    <row r="17" spans="1:5" ht="32.25" customHeight="1" thickBot="1" x14ac:dyDescent="0.3">
      <c r="A17" s="100">
        <v>14</v>
      </c>
      <c r="B17" s="101" t="s">
        <v>185</v>
      </c>
      <c r="C17" s="104">
        <v>2800</v>
      </c>
      <c r="D17" s="104"/>
      <c r="E17" s="97"/>
    </row>
    <row r="18" spans="1:5" ht="28.5" customHeight="1" thickBot="1" x14ac:dyDescent="0.3">
      <c r="A18" s="100">
        <v>15</v>
      </c>
      <c r="B18" s="101" t="s">
        <v>186</v>
      </c>
      <c r="C18" s="104">
        <v>5600</v>
      </c>
      <c r="D18" s="104"/>
      <c r="E18" s="97"/>
    </row>
    <row r="19" spans="1:5" ht="52.5" customHeight="1" thickBot="1" x14ac:dyDescent="0.3">
      <c r="A19" s="100">
        <v>16</v>
      </c>
      <c r="B19" s="101" t="s">
        <v>187</v>
      </c>
      <c r="C19" s="104">
        <v>1867</v>
      </c>
      <c r="D19" s="104"/>
      <c r="E19" s="97"/>
    </row>
    <row r="20" spans="1:5" ht="30.75" thickBot="1" x14ac:dyDescent="0.3">
      <c r="A20" s="100">
        <v>17</v>
      </c>
      <c r="B20" s="101" t="s">
        <v>188</v>
      </c>
      <c r="C20" s="104">
        <v>1986.347</v>
      </c>
      <c r="D20" s="104">
        <v>1330.97</v>
      </c>
      <c r="E20" s="97"/>
    </row>
    <row r="21" spans="1:5" ht="47.25" customHeight="1" thickBot="1" x14ac:dyDescent="0.3">
      <c r="A21" s="100">
        <v>18</v>
      </c>
      <c r="B21" s="101" t="s">
        <v>189</v>
      </c>
      <c r="C21" s="104">
        <v>124</v>
      </c>
      <c r="D21" s="104">
        <v>124</v>
      </c>
      <c r="E21" s="97"/>
    </row>
    <row r="22" spans="1:5" ht="36.75" customHeight="1" thickBot="1" x14ac:dyDescent="0.3">
      <c r="A22" s="100">
        <v>19</v>
      </c>
      <c r="B22" s="101" t="s">
        <v>190</v>
      </c>
      <c r="C22" s="104">
        <v>0</v>
      </c>
      <c r="D22" s="104">
        <v>0</v>
      </c>
      <c r="E22" s="97"/>
    </row>
    <row r="23" spans="1:5" ht="48" customHeight="1" thickBot="1" x14ac:dyDescent="0.3">
      <c r="A23" s="100">
        <v>20</v>
      </c>
      <c r="B23" s="101" t="s">
        <v>191</v>
      </c>
      <c r="C23" s="104">
        <v>0</v>
      </c>
      <c r="D23" s="104">
        <v>0</v>
      </c>
      <c r="E23" s="97"/>
    </row>
    <row r="24" spans="1:5" ht="45.75" customHeight="1" thickBot="1" x14ac:dyDescent="0.3">
      <c r="A24" s="100">
        <v>21</v>
      </c>
      <c r="B24" s="101" t="s">
        <v>192</v>
      </c>
      <c r="C24" s="104">
        <v>1000</v>
      </c>
      <c r="D24" s="104"/>
      <c r="E24" s="97"/>
    </row>
    <row r="25" spans="1:5" ht="30.75" thickBot="1" x14ac:dyDescent="0.3">
      <c r="A25" s="100">
        <v>22</v>
      </c>
      <c r="B25" s="101" t="s">
        <v>193</v>
      </c>
      <c r="C25" s="104"/>
      <c r="D25" s="104"/>
      <c r="E25" s="97"/>
    </row>
    <row r="26" spans="1:5" ht="15.75" thickBot="1" x14ac:dyDescent="0.3">
      <c r="A26" s="102"/>
      <c r="B26" s="103" t="s">
        <v>153</v>
      </c>
      <c r="C26" s="105">
        <f>SUM(C4:C25)</f>
        <v>27137.204000000005</v>
      </c>
      <c r="D26" s="105">
        <f>SUM(D4:D25)</f>
        <v>8346.8729999999996</v>
      </c>
      <c r="E26" s="98"/>
    </row>
  </sheetData>
  <mergeCells count="4">
    <mergeCell ref="A1:A3"/>
    <mergeCell ref="B1:B3"/>
    <mergeCell ref="C1:E1"/>
    <mergeCell ref="C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уточнено с бюджетом</vt:lpstr>
      <vt:lpstr>Лист2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Администратор</cp:lastModifiedBy>
  <cp:lastPrinted>2013-02-12T21:40:55Z</cp:lastPrinted>
  <dcterms:created xsi:type="dcterms:W3CDTF">2012-08-15T04:04:38Z</dcterms:created>
  <dcterms:modified xsi:type="dcterms:W3CDTF">2013-03-05T21:37:20Z</dcterms:modified>
</cp:coreProperties>
</file>