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600" windowHeight="11760" activeTab="1"/>
  </bookViews>
  <sheets>
    <sheet name="раздел1" sheetId="1" r:id="rId1"/>
    <sheet name="раздел 2" sheetId="2" r:id="rId2"/>
    <sheet name="раздел3" sheetId="3" r:id="rId3"/>
  </sheets>
  <calcPr calcId="145621"/>
</workbook>
</file>

<file path=xl/calcChain.xml><?xml version="1.0" encoding="utf-8"?>
<calcChain xmlns="http://schemas.openxmlformats.org/spreadsheetml/2006/main">
  <c r="D55" i="2" l="1"/>
  <c r="D108" i="2"/>
  <c r="D106" i="2"/>
  <c r="E117" i="2"/>
  <c r="E119" i="2"/>
  <c r="E112" i="2"/>
  <c r="E113" i="2"/>
  <c r="E108" i="2"/>
  <c r="E107" i="2"/>
  <c r="E106" i="2"/>
  <c r="D117" i="2"/>
  <c r="D112" i="2"/>
  <c r="D115" i="2"/>
  <c r="D113" i="2"/>
  <c r="D110" i="2"/>
  <c r="D107" i="2"/>
  <c r="E96" i="2"/>
  <c r="E104" i="2" l="1"/>
  <c r="D104" i="2"/>
  <c r="D96" i="2"/>
</calcChain>
</file>

<file path=xl/sharedStrings.xml><?xml version="1.0" encoding="utf-8"?>
<sst xmlns="http://schemas.openxmlformats.org/spreadsheetml/2006/main" count="233" uniqueCount="140">
  <si>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</si>
  <si>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</si>
  <si>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</si>
  <si>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</si>
  <si>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</si>
  <si>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</si>
  <si>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</si>
  <si>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</si>
  <si>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</si>
  <si>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</si>
  <si>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</si>
  <si>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</si>
  <si>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</si>
  <si>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</si>
  <si>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</si>
  <si>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</si>
  <si>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</si>
  <si>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</si>
  <si>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</si>
  <si>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</si>
  <si>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</si>
  <si>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</si>
  <si>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</si>
  <si>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</si>
  <si>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</si>
  <si>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</si>
  <si>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</si>
  <si>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</si>
  <si>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</si>
  <si>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</si>
  <si>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</si>
  <si>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</si>
  <si>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</si>
  <si>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</si>
  <si>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</si>
  <si>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</si>
  <si>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</si>
  <si>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</si>
  <si>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</si>
  <si>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</si>
  <si>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</si>
  <si>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</si>
  <si>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</si>
  <si>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</si>
  <si>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</si>
  <si>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</si>
  <si>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</si>
  <si>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</si>
  <si>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</si>
  <si>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Изменения (увеличения, уменьшения) кредиторской задолженности относительно предыдущего отчетного года: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</si>
  <si>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</si>
  <si>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</si>
  <si>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</si>
  <si>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</si>
  <si>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</si>
  <si>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</si>
  <si>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</si>
  <si>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</si>
  <si>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</si>
  <si>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</si>
  <si>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</si>
  <si>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</si>
  <si>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</si>
  <si>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</si>
  <si>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</si>
  <si>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</si>
  <si>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</si>
  <si>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</si>
  <si>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</si>
  <si>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</si>
  <si>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</si>
  <si>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</si>
  <si>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</si>
  <si>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</si>
  <si>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</si>
  <si>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</si>
  <si>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</si>
  <si>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</si>
  <si>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</si>
  <si>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</si>
  <si>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</si>
  <si>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</si>
  <si>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</si>
  <si>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</si>
  <si>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</si>
  <si>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</si>
  <si>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</si>
  <si>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</si>
  <si>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</si>
  <si>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Руководитель учреждения</t>
  </si>
  <si>
    <t>"        "                          2013г</t>
  </si>
  <si>
    <t>(подпись) Фамилия, имя, отчество</t>
  </si>
  <si>
    <t>Главный бухгалтер</t>
  </si>
  <si>
    <t>Исполнитель</t>
  </si>
  <si>
    <t>Утверждаю:</t>
  </si>
  <si>
    <t>(Ф.И.О., подпись)</t>
  </si>
  <si>
    <t>(Ф.И.О., должность)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</si>
  <si>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</si>
  <si>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</si>
  <si>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Муниципальное бюджетное образовательное учреждение дополнительного образования детей "Детская музыкальная школа" п. Новошахтинский</t>
  </si>
  <si>
    <t>МБОУ ДОД "ДМШ" п. Новошахтинский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</si>
  <si>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</si>
  <si>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</si>
  <si>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Образовательная деятельность, в том числе деятельность по реализации дополнительных образовательных программ, деятельность по предоставлению платных дополнительных образовательных услуг.</t>
  </si>
  <si>
    <t>17 единиц</t>
  </si>
  <si>
    <t xml:space="preserve">изменений нет 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</si>
  <si>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</si>
  <si>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</si>
  <si>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</si>
  <si>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</si>
  <si>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</si>
  <si>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</si>
  <si>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</si>
  <si>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</si>
  <si>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Обучение на фортепианном отделении</t>
  </si>
  <si>
    <t>Обучение на народном отделении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</si>
  <si>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</si>
  <si>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</si>
  <si>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</si>
  <si>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</si>
  <si>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</si>
  <si>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</si>
  <si>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</si>
  <si>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</si>
  <si>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</si>
  <si>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</si>
  <si>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</si>
  <si>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 xml:space="preserve">1. Устав муниципального бюджетного образовательного учреждения №2112511062893 от 09.12.2011 г.;                                                                             2. Лицензия №336 от 03 мая 2012 г. (бессрочно);                                                            3. Постановление об установлении родительской платы на 2012-2013 учебный год № 914-па от 24.09.2012 г.                                                                                                  </t>
  </si>
  <si>
    <t>высшая квалификационная категория - 0 человек; первая квалификационная категория - 3 человека; вторая квалификационная категория -0 человек</t>
  </si>
  <si>
    <t>высшая квалификационная категория - 0 человек; первая квалификационная категория - 2 человека; вторая квалификационная категория - 0 человек</t>
  </si>
  <si>
    <t>1. Обучение на фортепианном отделении,                   2. Обучение на народном отделении</t>
  </si>
  <si>
    <t>692656, Приморский край, Михайловский район,       п. Новошахтинский, ул. Ленинская 5</t>
  </si>
  <si>
    <t xml:space="preserve">для основной категории учащихся - 450, для льготной категории учащихся - 315 </t>
  </si>
  <si>
    <t>2014 г.</t>
  </si>
  <si>
    <t>за 2013 год.</t>
  </si>
  <si>
    <t>18 единиц</t>
  </si>
  <si>
    <t>9 единиц</t>
  </si>
  <si>
    <t>Прочие доходы</t>
  </si>
  <si>
    <t>2119.2</t>
  </si>
  <si>
    <t>-427.7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</si>
</sst>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G28" sqref="G28:J28"/>
    </sheetView>
  </sheetViews>
  <sheetFormatPr defaultRowHeight="15" x14ac:dyDescent="0.25"/>
  <cols>
    <col min="2" max="2" width="12.42578125" customWidth="1"/>
    <col min="3" max="3" width="12.7109375" customWidth="1"/>
    <col min="4" max="4" width="7.140625" customWidth="1"/>
    <col min="5" max="5" width="9.28515625" customWidth="1"/>
    <col min="6" max="6" width="3.85546875" customWidth="1"/>
    <col min="7" max="7" width="7.5703125" customWidth="1"/>
    <col min="8" max="8" width="8.42578125" customWidth="1"/>
    <col min="10" max="10" width="16.5703125" customWidth="1"/>
  </cols>
  <sheetData>
    <row r="1" spans="1:10" x14ac:dyDescent="0.25">
      <c r="A1" s="4" t="s">
        <v>0</v>
      </c>
      <c r="B1" s="4"/>
      <c r="C1" s="4"/>
      <c r="D1" s="4"/>
      <c r="E1" s="4"/>
      <c r="F1" s="4"/>
      <c r="G1" s="42" t="s">
        <v>94</v>
      </c>
      <c r="H1" s="42"/>
      <c r="I1" s="42"/>
      <c r="J1" s="42"/>
    </row>
    <row r="2" spans="1:10" x14ac:dyDescent="0.25">
      <c r="A2" s="5"/>
      <c r="B2" s="5"/>
      <c r="C2" s="5"/>
      <c r="D2" s="4"/>
      <c r="E2" s="4"/>
      <c r="F2" s="4"/>
      <c r="G2" s="43"/>
      <c r="H2" s="43"/>
      <c r="I2" s="43"/>
      <c r="J2" s="43"/>
    </row>
    <row r="3" spans="1:10" x14ac:dyDescent="0.25">
      <c r="A3" s="8" t="s">
        <v>1</v>
      </c>
      <c r="B3" s="44" t="s">
        <v>96</v>
      </c>
      <c r="C3" s="44"/>
      <c r="D3" s="4"/>
      <c r="E3" s="4"/>
      <c r="F3" s="4"/>
      <c r="G3" s="41" t="s">
        <v>1</v>
      </c>
      <c r="H3" s="41"/>
      <c r="I3" s="41" t="s">
        <v>95</v>
      </c>
      <c r="J3" s="41"/>
    </row>
    <row r="4" spans="1:10" x14ac:dyDescent="0.25">
      <c r="A4" s="5"/>
      <c r="B4" s="5"/>
      <c r="C4" s="6" t="s">
        <v>133</v>
      </c>
      <c r="D4" s="4"/>
      <c r="E4" s="4"/>
      <c r="F4" s="4"/>
      <c r="G4" s="5"/>
      <c r="H4" s="5"/>
      <c r="I4" s="5"/>
      <c r="J4" s="6" t="s">
        <v>133</v>
      </c>
    </row>
    <row r="5" spans="1:10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25">
      <c r="A7" s="39" t="s">
        <v>97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ht="35.25" customHeight="1" x14ac:dyDescent="0.25">
      <c r="A8" s="40" t="s">
        <v>99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1" t="s">
        <v>3</v>
      </c>
      <c r="B9" s="41"/>
      <c r="C9" s="41"/>
      <c r="D9" s="41"/>
      <c r="E9" s="41"/>
      <c r="F9" s="41"/>
      <c r="G9" s="41"/>
      <c r="H9" s="41"/>
      <c r="I9" s="41"/>
      <c r="J9" s="41"/>
    </row>
    <row r="10" spans="1:10" x14ac:dyDescent="0.25">
      <c r="A10" s="39" t="s">
        <v>4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 x14ac:dyDescent="0.25">
      <c r="A11" s="39" t="s">
        <v>134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39" t="s">
        <v>98</v>
      </c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 s="36" t="s">
        <v>5</v>
      </c>
      <c r="B15" s="45" t="s">
        <v>6</v>
      </c>
      <c r="C15" s="45"/>
      <c r="D15" s="45"/>
      <c r="E15" s="45"/>
      <c r="F15" s="45"/>
      <c r="G15" s="45" t="s">
        <v>7</v>
      </c>
      <c r="H15" s="45"/>
      <c r="I15" s="45"/>
      <c r="J15" s="45"/>
    </row>
    <row r="16" spans="1:10" ht="41.25" customHeight="1" x14ac:dyDescent="0.25">
      <c r="A16" s="37">
        <v>1</v>
      </c>
      <c r="B16" s="46" t="s">
        <v>8</v>
      </c>
      <c r="C16" s="47"/>
      <c r="D16" s="47"/>
      <c r="E16" s="47"/>
      <c r="F16" s="48"/>
      <c r="G16" s="50" t="s">
        <v>99</v>
      </c>
      <c r="H16" s="51"/>
      <c r="I16" s="51"/>
      <c r="J16" s="52"/>
    </row>
    <row r="17" spans="1:10" x14ac:dyDescent="0.25">
      <c r="A17" s="37">
        <v>2</v>
      </c>
      <c r="B17" s="49" t="s">
        <v>9</v>
      </c>
      <c r="C17" s="49"/>
      <c r="D17" s="49"/>
      <c r="E17" s="49"/>
      <c r="F17" s="49"/>
      <c r="G17" s="53" t="s">
        <v>100</v>
      </c>
      <c r="H17" s="53"/>
      <c r="I17" s="53"/>
      <c r="J17" s="53"/>
    </row>
    <row r="18" spans="1:10" ht="27" customHeight="1" x14ac:dyDescent="0.25">
      <c r="A18" s="37">
        <v>3</v>
      </c>
      <c r="B18" s="49" t="s">
        <v>10</v>
      </c>
      <c r="C18" s="49"/>
      <c r="D18" s="49"/>
      <c r="E18" s="49"/>
      <c r="F18" s="49"/>
      <c r="G18" s="53" t="s">
        <v>131</v>
      </c>
      <c r="H18" s="53"/>
      <c r="I18" s="53"/>
      <c r="J18" s="53"/>
    </row>
    <row r="19" spans="1:10" ht="64.5" customHeight="1" x14ac:dyDescent="0.25">
      <c r="A19" s="37">
        <v>4</v>
      </c>
      <c r="B19" s="49" t="s">
        <v>101</v>
      </c>
      <c r="C19" s="49"/>
      <c r="D19" s="49"/>
      <c r="E19" s="49"/>
      <c r="F19" s="49"/>
      <c r="G19" s="53" t="s">
        <v>103</v>
      </c>
      <c r="H19" s="53"/>
      <c r="I19" s="53"/>
      <c r="J19" s="53"/>
    </row>
    <row r="20" spans="1:10" ht="43.5" customHeight="1" x14ac:dyDescent="0.25">
      <c r="A20" s="37">
        <v>5</v>
      </c>
      <c r="B20" s="49" t="s">
        <v>102</v>
      </c>
      <c r="C20" s="49"/>
      <c r="D20" s="49"/>
      <c r="E20" s="49"/>
      <c r="F20" s="49"/>
      <c r="G20" s="46" t="s">
        <v>130</v>
      </c>
      <c r="H20" s="47"/>
      <c r="I20" s="47"/>
      <c r="J20" s="48"/>
    </row>
    <row r="21" spans="1:10" ht="90.75" customHeight="1" x14ac:dyDescent="0.25">
      <c r="A21" s="37">
        <v>6</v>
      </c>
      <c r="B21" s="49" t="s">
        <v>11</v>
      </c>
      <c r="C21" s="49"/>
      <c r="D21" s="49"/>
      <c r="E21" s="49"/>
      <c r="F21" s="49"/>
      <c r="G21" s="49" t="s">
        <v>127</v>
      </c>
      <c r="H21" s="49"/>
      <c r="I21" s="49"/>
      <c r="J21" s="49"/>
    </row>
    <row r="22" spans="1:10" ht="30.75" customHeight="1" x14ac:dyDescent="0.25">
      <c r="A22" s="37">
        <v>7</v>
      </c>
      <c r="B22" s="49" t="s">
        <v>12</v>
      </c>
      <c r="C22" s="49"/>
      <c r="D22" s="49"/>
      <c r="E22" s="49"/>
      <c r="F22" s="49"/>
      <c r="G22" s="53" t="s">
        <v>104</v>
      </c>
      <c r="H22" s="53"/>
      <c r="I22" s="53"/>
      <c r="J22" s="53"/>
    </row>
    <row r="23" spans="1:10" ht="31.5" customHeight="1" x14ac:dyDescent="0.25">
      <c r="A23" s="37">
        <v>8</v>
      </c>
      <c r="B23" s="49" t="s">
        <v>13</v>
      </c>
      <c r="C23" s="49"/>
      <c r="D23" s="49"/>
      <c r="E23" s="49"/>
      <c r="F23" s="49"/>
      <c r="G23" s="53" t="s">
        <v>135</v>
      </c>
      <c r="H23" s="53"/>
      <c r="I23" s="53"/>
      <c r="J23" s="53"/>
    </row>
    <row r="24" spans="1:10" ht="29.25" customHeight="1" x14ac:dyDescent="0.25">
      <c r="A24" s="37">
        <v>9</v>
      </c>
      <c r="B24" s="49" t="s">
        <v>14</v>
      </c>
      <c r="C24" s="49"/>
      <c r="D24" s="49"/>
      <c r="E24" s="49"/>
      <c r="F24" s="49"/>
      <c r="G24" s="50" t="s">
        <v>136</v>
      </c>
      <c r="H24" s="51"/>
      <c r="I24" s="51"/>
      <c r="J24" s="52"/>
    </row>
    <row r="25" spans="1:10" ht="31.5" customHeight="1" x14ac:dyDescent="0.25">
      <c r="A25" s="37">
        <v>10</v>
      </c>
      <c r="B25" s="49" t="s">
        <v>15</v>
      </c>
      <c r="C25" s="49"/>
      <c r="D25" s="49"/>
      <c r="E25" s="49"/>
      <c r="F25" s="49"/>
      <c r="G25" s="54">
        <v>24652.99</v>
      </c>
      <c r="H25" s="55"/>
      <c r="I25" s="55"/>
      <c r="J25" s="56"/>
    </row>
    <row r="26" spans="1:10" ht="44.25" customHeight="1" x14ac:dyDescent="0.25">
      <c r="A26" s="37">
        <v>11</v>
      </c>
      <c r="B26" s="49" t="s">
        <v>16</v>
      </c>
      <c r="C26" s="49"/>
      <c r="D26" s="49"/>
      <c r="E26" s="49"/>
      <c r="F26" s="49"/>
      <c r="G26" s="50" t="s">
        <v>128</v>
      </c>
      <c r="H26" s="51"/>
      <c r="I26" s="51"/>
      <c r="J26" s="52"/>
    </row>
    <row r="27" spans="1:10" ht="42" customHeight="1" x14ac:dyDescent="0.25">
      <c r="A27" s="37">
        <v>12</v>
      </c>
      <c r="B27" s="49" t="s">
        <v>17</v>
      </c>
      <c r="C27" s="49"/>
      <c r="D27" s="49"/>
      <c r="E27" s="49"/>
      <c r="F27" s="49"/>
      <c r="G27" s="50" t="s">
        <v>129</v>
      </c>
      <c r="H27" s="51"/>
      <c r="I27" s="51"/>
      <c r="J27" s="52"/>
    </row>
    <row r="28" spans="1:10" ht="41.25" customHeight="1" x14ac:dyDescent="0.25">
      <c r="A28" s="37">
        <v>13</v>
      </c>
      <c r="B28" s="49" t="s">
        <v>18</v>
      </c>
      <c r="C28" s="49"/>
      <c r="D28" s="49"/>
      <c r="E28" s="49"/>
      <c r="F28" s="49"/>
      <c r="G28" s="50" t="s">
        <v>105</v>
      </c>
      <c r="H28" s="51"/>
      <c r="I28" s="51"/>
      <c r="J28" s="52"/>
    </row>
    <row r="29" spans="1:10" x14ac:dyDescent="0.25">
      <c r="A29" s="11"/>
      <c r="G29" s="12"/>
      <c r="H29" s="12"/>
      <c r="I29" s="12"/>
      <c r="J29" s="12"/>
    </row>
    <row r="30" spans="1:10" x14ac:dyDescent="0.25">
      <c r="G30" s="10"/>
      <c r="H30" s="10"/>
      <c r="I30" s="10"/>
      <c r="J30" s="10"/>
    </row>
  </sheetData>
  <mergeCells count="39"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G1:J1"/>
    <mergeCell ref="G2:J2"/>
    <mergeCell ref="G3:H3"/>
    <mergeCell ref="I3:J3"/>
    <mergeCell ref="B3:C3"/>
    <mergeCell ref="A11:J11"/>
    <mergeCell ref="A13:J13"/>
    <mergeCell ref="A7:J7"/>
    <mergeCell ref="A8:J8"/>
    <mergeCell ref="A9:J9"/>
    <mergeCell ref="A10:J10"/>
  </mergeCells>
  <pageMargins left="0.25" right="0.25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82" workbookViewId="0">
      <selection activeCell="G113" sqref="G113"/>
    </sheetView>
  </sheetViews>
  <sheetFormatPr defaultRowHeight="15" x14ac:dyDescent="0.25"/>
  <cols>
    <col min="1" max="1" width="4.28515625" style="3" customWidth="1"/>
    <col min="2" max="2" width="47.5703125" customWidth="1"/>
    <col min="3" max="3" width="11.140625" customWidth="1"/>
    <col min="4" max="4" width="12" customWidth="1"/>
    <col min="5" max="5" width="11.85546875" customWidth="1"/>
    <col min="6" max="6" width="12.140625" customWidth="1"/>
    <col min="7" max="7" width="9.5703125" bestFit="1" customWidth="1"/>
  </cols>
  <sheetData>
    <row r="1" spans="1:7" ht="3.75" customHeight="1" x14ac:dyDescent="0.25"/>
    <row r="2" spans="1:7" ht="37.5" customHeight="1" x14ac:dyDescent="0.25">
      <c r="A2" s="39" t="s">
        <v>47</v>
      </c>
      <c r="B2" s="39"/>
      <c r="C2" s="39"/>
      <c r="D2" s="39"/>
      <c r="E2" s="39"/>
    </row>
    <row r="3" spans="1:7" ht="8.25" customHeight="1" x14ac:dyDescent="0.25">
      <c r="A3" s="13"/>
      <c r="B3" s="7"/>
      <c r="C3" s="7"/>
      <c r="D3" s="7"/>
      <c r="E3" s="7"/>
    </row>
    <row r="4" spans="1:7" ht="29.25" customHeight="1" x14ac:dyDescent="0.25">
      <c r="A4" s="29" t="s">
        <v>19</v>
      </c>
      <c r="B4" s="30" t="s">
        <v>6</v>
      </c>
      <c r="C4" s="30" t="s">
        <v>20</v>
      </c>
      <c r="D4" s="62" t="s">
        <v>21</v>
      </c>
      <c r="E4" s="62"/>
    </row>
    <row r="5" spans="1:7" ht="45.75" customHeight="1" x14ac:dyDescent="0.25">
      <c r="A5" s="65">
        <v>1</v>
      </c>
      <c r="B5" s="27" t="s">
        <v>109</v>
      </c>
      <c r="C5" s="58" t="s">
        <v>23</v>
      </c>
      <c r="D5" s="63"/>
      <c r="E5" s="64"/>
      <c r="F5" s="1"/>
      <c r="G5" s="1"/>
    </row>
    <row r="6" spans="1:7" ht="15.75" customHeight="1" x14ac:dyDescent="0.25">
      <c r="A6" s="66"/>
      <c r="B6" s="27" t="s">
        <v>110</v>
      </c>
      <c r="C6" s="59"/>
      <c r="D6" s="63">
        <v>1.25</v>
      </c>
      <c r="E6" s="64"/>
      <c r="F6" s="1"/>
      <c r="G6" s="1"/>
    </row>
    <row r="7" spans="1:7" ht="15" customHeight="1" x14ac:dyDescent="0.25">
      <c r="A7" s="67"/>
      <c r="B7" s="27" t="s">
        <v>111</v>
      </c>
      <c r="C7" s="60"/>
      <c r="D7" s="69">
        <v>-10.3</v>
      </c>
      <c r="E7" s="70"/>
      <c r="F7" s="1"/>
      <c r="G7" s="1"/>
    </row>
    <row r="8" spans="1:7" ht="59.25" customHeight="1" x14ac:dyDescent="0.25">
      <c r="A8" s="26">
        <v>2</v>
      </c>
      <c r="B8" s="27" t="s">
        <v>22</v>
      </c>
      <c r="C8" s="26" t="s">
        <v>24</v>
      </c>
      <c r="D8" s="57"/>
      <c r="E8" s="57"/>
      <c r="F8" s="1"/>
      <c r="G8" s="1"/>
    </row>
    <row r="9" spans="1:7" ht="38.25" x14ac:dyDescent="0.25">
      <c r="A9" s="65">
        <v>3</v>
      </c>
      <c r="B9" s="27" t="s">
        <v>25</v>
      </c>
      <c r="C9" s="26" t="s">
        <v>23</v>
      </c>
      <c r="D9" s="53">
        <v>-20.5</v>
      </c>
      <c r="E9" s="53"/>
      <c r="F9" s="1"/>
      <c r="G9" s="1"/>
    </row>
    <row r="10" spans="1:7" x14ac:dyDescent="0.25">
      <c r="A10" s="66"/>
      <c r="B10" s="27" t="s">
        <v>26</v>
      </c>
      <c r="C10" s="26"/>
      <c r="D10" s="53"/>
      <c r="E10" s="53"/>
      <c r="F10" s="1"/>
      <c r="G10" s="1"/>
    </row>
    <row r="11" spans="1:7" x14ac:dyDescent="0.25">
      <c r="A11" s="66"/>
      <c r="B11" s="27" t="s">
        <v>27</v>
      </c>
      <c r="C11" s="58" t="s">
        <v>23</v>
      </c>
      <c r="D11" s="53"/>
      <c r="E11" s="53"/>
      <c r="F11" s="1"/>
      <c r="G11" s="1"/>
    </row>
    <row r="12" spans="1:7" ht="15.75" customHeight="1" x14ac:dyDescent="0.25">
      <c r="A12" s="66"/>
      <c r="B12" s="27" t="s">
        <v>28</v>
      </c>
      <c r="C12" s="59"/>
      <c r="D12" s="53"/>
      <c r="E12" s="53"/>
      <c r="F12" s="1"/>
      <c r="G12" s="1"/>
    </row>
    <row r="13" spans="1:7" x14ac:dyDescent="0.25">
      <c r="A13" s="66"/>
      <c r="B13" s="27" t="s">
        <v>29</v>
      </c>
      <c r="C13" s="59"/>
      <c r="D13" s="53"/>
      <c r="E13" s="53"/>
      <c r="F13" s="1"/>
      <c r="G13" s="1"/>
    </row>
    <row r="14" spans="1:7" x14ac:dyDescent="0.25">
      <c r="A14" s="66"/>
      <c r="B14" s="27" t="s">
        <v>30</v>
      </c>
      <c r="C14" s="59"/>
      <c r="D14" s="53"/>
      <c r="E14" s="53"/>
      <c r="F14" s="1"/>
      <c r="G14" s="1"/>
    </row>
    <row r="15" spans="1:7" ht="25.5" x14ac:dyDescent="0.25">
      <c r="A15" s="66"/>
      <c r="B15" s="27" t="s">
        <v>31</v>
      </c>
      <c r="C15" s="59"/>
      <c r="D15" s="61" t="s">
        <v>139</v>
      </c>
      <c r="E15" s="61"/>
      <c r="F15" s="1"/>
      <c r="G15" s="1"/>
    </row>
    <row r="16" spans="1:7" x14ac:dyDescent="0.25">
      <c r="A16" s="66"/>
      <c r="B16" s="27" t="s">
        <v>32</v>
      </c>
      <c r="C16" s="60"/>
      <c r="D16" s="53"/>
      <c r="E16" s="53"/>
      <c r="F16" s="1"/>
      <c r="G16" s="1"/>
    </row>
    <row r="17" spans="1:7" x14ac:dyDescent="0.25">
      <c r="A17" s="66"/>
      <c r="B17" s="27" t="s">
        <v>33</v>
      </c>
      <c r="C17" s="26"/>
      <c r="D17" s="53"/>
      <c r="E17" s="53"/>
      <c r="F17" s="1"/>
      <c r="G17" s="1"/>
    </row>
    <row r="18" spans="1:7" x14ac:dyDescent="0.25">
      <c r="A18" s="66"/>
      <c r="B18" s="27" t="s">
        <v>34</v>
      </c>
      <c r="C18" s="58" t="s">
        <v>23</v>
      </c>
      <c r="D18" s="53"/>
      <c r="E18" s="53"/>
      <c r="F18" s="1"/>
      <c r="G18" s="1"/>
    </row>
    <row r="19" spans="1:7" x14ac:dyDescent="0.25">
      <c r="A19" s="66"/>
      <c r="B19" s="27" t="s">
        <v>35</v>
      </c>
      <c r="C19" s="59"/>
      <c r="D19" s="53"/>
      <c r="E19" s="53"/>
      <c r="F19" s="1"/>
      <c r="G19" s="1"/>
    </row>
    <row r="20" spans="1:7" x14ac:dyDescent="0.25">
      <c r="A20" s="66"/>
      <c r="B20" s="27" t="s">
        <v>36</v>
      </c>
      <c r="C20" s="59"/>
      <c r="D20" s="53"/>
      <c r="E20" s="53"/>
      <c r="F20" s="1"/>
      <c r="G20" s="1"/>
    </row>
    <row r="21" spans="1:7" x14ac:dyDescent="0.25">
      <c r="A21" s="66"/>
      <c r="B21" s="27" t="s">
        <v>37</v>
      </c>
      <c r="C21" s="59"/>
      <c r="D21" s="53"/>
      <c r="E21" s="53"/>
      <c r="F21" s="1"/>
      <c r="G21" s="1"/>
    </row>
    <row r="22" spans="1:7" x14ac:dyDescent="0.25">
      <c r="A22" s="66"/>
      <c r="B22" s="27" t="s">
        <v>38</v>
      </c>
      <c r="C22" s="59"/>
      <c r="D22" s="53"/>
      <c r="E22" s="53"/>
      <c r="F22" s="1"/>
      <c r="G22" s="1"/>
    </row>
    <row r="23" spans="1:7" x14ac:dyDescent="0.25">
      <c r="A23" s="66"/>
      <c r="B23" s="27" t="s">
        <v>39</v>
      </c>
      <c r="C23" s="59"/>
      <c r="D23" s="53"/>
      <c r="E23" s="53"/>
      <c r="F23" s="1"/>
      <c r="G23" s="1"/>
    </row>
    <row r="24" spans="1:7" x14ac:dyDescent="0.25">
      <c r="A24" s="66"/>
      <c r="B24" s="27" t="s">
        <v>40</v>
      </c>
      <c r="C24" s="59"/>
      <c r="D24" s="53"/>
      <c r="E24" s="53"/>
      <c r="F24" s="1"/>
      <c r="G24" s="1"/>
    </row>
    <row r="25" spans="1:7" x14ac:dyDescent="0.25">
      <c r="A25" s="66"/>
      <c r="B25" s="27" t="s">
        <v>41</v>
      </c>
      <c r="C25" s="59"/>
      <c r="D25" s="53"/>
      <c r="E25" s="53"/>
      <c r="F25" s="1"/>
      <c r="G25" s="1"/>
    </row>
    <row r="26" spans="1:7" x14ac:dyDescent="0.25">
      <c r="A26" s="66"/>
      <c r="B26" s="27" t="s">
        <v>42</v>
      </c>
      <c r="C26" s="59"/>
      <c r="D26" s="53"/>
      <c r="E26" s="53"/>
      <c r="F26" s="1"/>
      <c r="G26" s="1"/>
    </row>
    <row r="27" spans="1:7" x14ac:dyDescent="0.25">
      <c r="A27" s="66"/>
      <c r="B27" s="27" t="s">
        <v>43</v>
      </c>
      <c r="C27" s="59"/>
      <c r="D27" s="53"/>
      <c r="E27" s="53"/>
      <c r="F27" s="1"/>
      <c r="G27" s="1"/>
    </row>
    <row r="28" spans="1:7" x14ac:dyDescent="0.25">
      <c r="A28" s="66"/>
      <c r="B28" s="27" t="s">
        <v>44</v>
      </c>
      <c r="C28" s="59"/>
      <c r="D28" s="53"/>
      <c r="E28" s="53"/>
      <c r="F28" s="1"/>
      <c r="G28" s="1"/>
    </row>
    <row r="29" spans="1:7" x14ac:dyDescent="0.25">
      <c r="A29" s="66"/>
      <c r="B29" s="27" t="s">
        <v>45</v>
      </c>
      <c r="C29" s="59"/>
      <c r="D29" s="53"/>
      <c r="E29" s="53"/>
      <c r="F29" s="1"/>
      <c r="G29" s="1"/>
    </row>
    <row r="30" spans="1:7" x14ac:dyDescent="0.25">
      <c r="A30" s="66"/>
      <c r="B30" s="27" t="s">
        <v>46</v>
      </c>
      <c r="C30" s="59"/>
      <c r="D30" s="53"/>
      <c r="E30" s="53"/>
      <c r="F30" s="1"/>
      <c r="G30" s="1"/>
    </row>
    <row r="31" spans="1:7" x14ac:dyDescent="0.25">
      <c r="A31" s="67"/>
      <c r="B31" s="27" t="s">
        <v>48</v>
      </c>
      <c r="C31" s="60"/>
      <c r="D31" s="53"/>
      <c r="E31" s="53"/>
      <c r="F31" s="1"/>
      <c r="G31" s="1"/>
    </row>
    <row r="32" spans="1:7" ht="38.25" x14ac:dyDescent="0.25">
      <c r="A32" s="65">
        <v>4</v>
      </c>
      <c r="B32" s="27" t="s">
        <v>49</v>
      </c>
      <c r="C32" s="26" t="s">
        <v>23</v>
      </c>
      <c r="D32" s="61" t="s">
        <v>138</v>
      </c>
      <c r="E32" s="61"/>
      <c r="F32" s="1"/>
      <c r="G32" s="1"/>
    </row>
    <row r="33" spans="1:7" x14ac:dyDescent="0.25">
      <c r="A33" s="66"/>
      <c r="B33" s="27" t="s">
        <v>26</v>
      </c>
      <c r="C33" s="31"/>
      <c r="D33" s="53"/>
      <c r="E33" s="53"/>
      <c r="F33" s="1"/>
      <c r="G33" s="1"/>
    </row>
    <row r="34" spans="1:7" x14ac:dyDescent="0.25">
      <c r="A34" s="66"/>
      <c r="B34" s="27" t="s">
        <v>50</v>
      </c>
      <c r="C34" s="58" t="s">
        <v>23</v>
      </c>
      <c r="D34" s="53"/>
      <c r="E34" s="53"/>
      <c r="F34" s="1"/>
      <c r="G34" s="1"/>
    </row>
    <row r="35" spans="1:7" x14ac:dyDescent="0.25">
      <c r="A35" s="66"/>
      <c r="B35" s="27" t="s">
        <v>28</v>
      </c>
      <c r="C35" s="59"/>
      <c r="D35" s="53"/>
      <c r="E35" s="53"/>
      <c r="F35" s="1"/>
      <c r="G35" s="1"/>
    </row>
    <row r="36" spans="1:7" x14ac:dyDescent="0.25">
      <c r="A36" s="66"/>
      <c r="B36" s="27" t="s">
        <v>29</v>
      </c>
      <c r="C36" s="59"/>
      <c r="D36" s="53"/>
      <c r="E36" s="53"/>
      <c r="F36" s="1"/>
      <c r="G36" s="1"/>
    </row>
    <row r="37" spans="1:7" x14ac:dyDescent="0.25">
      <c r="A37" s="66"/>
      <c r="B37" s="27" t="s">
        <v>30</v>
      </c>
      <c r="C37" s="59"/>
      <c r="D37" s="53"/>
      <c r="E37" s="53"/>
      <c r="F37" s="1"/>
      <c r="G37" s="1"/>
    </row>
    <row r="38" spans="1:7" ht="25.5" x14ac:dyDescent="0.25">
      <c r="A38" s="66"/>
      <c r="B38" s="27" t="s">
        <v>31</v>
      </c>
      <c r="C38" s="59"/>
      <c r="D38" s="53"/>
      <c r="E38" s="53"/>
      <c r="F38" s="1"/>
      <c r="G38" s="1"/>
    </row>
    <row r="39" spans="1:7" x14ac:dyDescent="0.25">
      <c r="A39" s="66"/>
      <c r="B39" s="27" t="s">
        <v>32</v>
      </c>
      <c r="C39" s="60"/>
      <c r="D39" s="53"/>
      <c r="E39" s="53"/>
      <c r="F39" s="1"/>
      <c r="G39" s="1"/>
    </row>
    <row r="40" spans="1:7" x14ac:dyDescent="0.25">
      <c r="A40" s="66"/>
      <c r="B40" s="27" t="s">
        <v>33</v>
      </c>
      <c r="C40" s="31"/>
      <c r="D40" s="53"/>
      <c r="E40" s="53"/>
      <c r="F40" s="1"/>
      <c r="G40" s="1"/>
    </row>
    <row r="41" spans="1:7" x14ac:dyDescent="0.25">
      <c r="A41" s="66"/>
      <c r="B41" s="27" t="s">
        <v>34</v>
      </c>
      <c r="C41" s="58" t="s">
        <v>23</v>
      </c>
      <c r="D41" s="53"/>
      <c r="E41" s="53"/>
      <c r="F41" s="1"/>
      <c r="G41" s="1"/>
    </row>
    <row r="42" spans="1:7" x14ac:dyDescent="0.25">
      <c r="A42" s="66"/>
      <c r="B42" s="27" t="s">
        <v>35</v>
      </c>
      <c r="C42" s="59"/>
      <c r="D42" s="53"/>
      <c r="E42" s="53"/>
      <c r="F42" s="1"/>
      <c r="G42" s="1"/>
    </row>
    <row r="43" spans="1:7" x14ac:dyDescent="0.25">
      <c r="A43" s="66"/>
      <c r="B43" s="27" t="s">
        <v>36</v>
      </c>
      <c r="C43" s="59"/>
      <c r="D43" s="53"/>
      <c r="E43" s="53"/>
      <c r="F43" s="1"/>
      <c r="G43" s="1"/>
    </row>
    <row r="44" spans="1:7" x14ac:dyDescent="0.25">
      <c r="A44" s="66"/>
      <c r="B44" s="27" t="s">
        <v>37</v>
      </c>
      <c r="C44" s="59"/>
      <c r="D44" s="53"/>
      <c r="E44" s="53"/>
      <c r="F44" s="1"/>
      <c r="G44" s="1"/>
    </row>
    <row r="45" spans="1:7" x14ac:dyDescent="0.25">
      <c r="A45" s="66"/>
      <c r="B45" s="27" t="s">
        <v>38</v>
      </c>
      <c r="C45" s="59"/>
      <c r="D45" s="53"/>
      <c r="E45" s="53"/>
      <c r="F45" s="1"/>
      <c r="G45" s="1"/>
    </row>
    <row r="46" spans="1:7" x14ac:dyDescent="0.25">
      <c r="A46" s="66"/>
      <c r="B46" s="27" t="s">
        <v>39</v>
      </c>
      <c r="C46" s="59"/>
      <c r="D46" s="53"/>
      <c r="E46" s="53"/>
      <c r="F46" s="1"/>
      <c r="G46" s="1"/>
    </row>
    <row r="47" spans="1:7" x14ac:dyDescent="0.25">
      <c r="A47" s="66"/>
      <c r="B47" s="27" t="s">
        <v>40</v>
      </c>
      <c r="C47" s="59"/>
      <c r="D47" s="53"/>
      <c r="E47" s="53"/>
      <c r="F47" s="1"/>
      <c r="G47" s="1"/>
    </row>
    <row r="48" spans="1:7" x14ac:dyDescent="0.25">
      <c r="A48" s="66"/>
      <c r="B48" s="27" t="s">
        <v>41</v>
      </c>
      <c r="C48" s="59"/>
      <c r="D48" s="53"/>
      <c r="E48" s="53"/>
      <c r="F48" s="1"/>
      <c r="G48" s="1"/>
    </row>
    <row r="49" spans="1:7" x14ac:dyDescent="0.25">
      <c r="A49" s="66"/>
      <c r="B49" s="27" t="s">
        <v>42</v>
      </c>
      <c r="C49" s="59"/>
      <c r="D49" s="53"/>
      <c r="E49" s="53"/>
      <c r="F49" s="1"/>
      <c r="G49" s="1"/>
    </row>
    <row r="50" spans="1:7" x14ac:dyDescent="0.25">
      <c r="A50" s="66"/>
      <c r="B50" s="27" t="s">
        <v>43</v>
      </c>
      <c r="C50" s="59"/>
      <c r="D50" s="53"/>
      <c r="E50" s="53"/>
      <c r="F50" s="1"/>
      <c r="G50" s="1"/>
    </row>
    <row r="51" spans="1:7" x14ac:dyDescent="0.25">
      <c r="A51" s="66"/>
      <c r="B51" s="27" t="s">
        <v>44</v>
      </c>
      <c r="C51" s="59"/>
      <c r="D51" s="53"/>
      <c r="E51" s="53"/>
      <c r="F51" s="1"/>
      <c r="G51" s="1"/>
    </row>
    <row r="52" spans="1:7" x14ac:dyDescent="0.25">
      <c r="A52" s="66"/>
      <c r="B52" s="27" t="s">
        <v>45</v>
      </c>
      <c r="C52" s="59"/>
      <c r="D52" s="53"/>
      <c r="E52" s="53"/>
      <c r="F52" s="1"/>
      <c r="G52" s="1"/>
    </row>
    <row r="53" spans="1:7" x14ac:dyDescent="0.25">
      <c r="A53" s="66"/>
      <c r="B53" s="27" t="s">
        <v>46</v>
      </c>
      <c r="C53" s="59"/>
      <c r="D53" s="53"/>
      <c r="E53" s="53"/>
      <c r="F53" s="1"/>
      <c r="G53" s="1"/>
    </row>
    <row r="54" spans="1:7" x14ac:dyDescent="0.25">
      <c r="A54" s="67"/>
      <c r="B54" s="27" t="s">
        <v>48</v>
      </c>
      <c r="C54" s="60"/>
      <c r="D54" s="53"/>
      <c r="E54" s="53"/>
      <c r="F54" s="1"/>
      <c r="G54" s="1"/>
    </row>
    <row r="55" spans="1:7" ht="25.5" x14ac:dyDescent="0.25">
      <c r="A55" s="26">
        <v>5</v>
      </c>
      <c r="B55" s="27" t="s">
        <v>51</v>
      </c>
      <c r="C55" s="26" t="s">
        <v>24</v>
      </c>
      <c r="D55" s="57">
        <f>173285+244541.42</f>
        <v>417826.42000000004</v>
      </c>
      <c r="E55" s="57"/>
      <c r="F55" s="1"/>
      <c r="G55" s="1"/>
    </row>
    <row r="56" spans="1:7" ht="38.25" x14ac:dyDescent="0.25">
      <c r="A56" s="26">
        <v>6</v>
      </c>
      <c r="B56" s="27" t="s">
        <v>113</v>
      </c>
      <c r="C56" s="26" t="s">
        <v>24</v>
      </c>
      <c r="D56" s="53" t="s">
        <v>132</v>
      </c>
      <c r="E56" s="53"/>
      <c r="F56" s="1"/>
      <c r="G56" s="1"/>
    </row>
    <row r="57" spans="1:7" ht="25.5" x14ac:dyDescent="0.25">
      <c r="A57" s="65">
        <v>7</v>
      </c>
      <c r="B57" s="27" t="s">
        <v>52</v>
      </c>
      <c r="C57" s="58" t="s">
        <v>53</v>
      </c>
      <c r="D57" s="53">
        <v>86</v>
      </c>
      <c r="E57" s="53"/>
      <c r="F57" s="1"/>
      <c r="G57" s="1"/>
    </row>
    <row r="58" spans="1:7" ht="18" customHeight="1" x14ac:dyDescent="0.25">
      <c r="A58" s="66"/>
      <c r="B58" s="27" t="s">
        <v>54</v>
      </c>
      <c r="C58" s="59"/>
      <c r="D58" s="53"/>
      <c r="E58" s="53"/>
      <c r="F58" s="1"/>
      <c r="G58" s="1"/>
    </row>
    <row r="59" spans="1:7" x14ac:dyDescent="0.25">
      <c r="A59" s="66"/>
      <c r="B59" s="27"/>
      <c r="C59" s="59"/>
      <c r="D59" s="53"/>
      <c r="E59" s="53"/>
      <c r="F59" s="1"/>
      <c r="G59" s="1"/>
    </row>
    <row r="60" spans="1:7" x14ac:dyDescent="0.25">
      <c r="A60" s="66"/>
      <c r="B60" s="27" t="s">
        <v>55</v>
      </c>
      <c r="C60" s="59"/>
      <c r="D60" s="53">
        <v>86</v>
      </c>
      <c r="E60" s="53"/>
      <c r="F60" s="1"/>
      <c r="G60" s="1"/>
    </row>
    <row r="61" spans="1:7" x14ac:dyDescent="0.25">
      <c r="A61" s="66"/>
      <c r="B61" s="27" t="s">
        <v>114</v>
      </c>
      <c r="C61" s="59"/>
      <c r="D61" s="53">
        <v>64</v>
      </c>
      <c r="E61" s="53"/>
      <c r="F61" s="1"/>
      <c r="G61" s="1"/>
    </row>
    <row r="62" spans="1:7" x14ac:dyDescent="0.25">
      <c r="A62" s="66"/>
      <c r="B62" s="27" t="s">
        <v>115</v>
      </c>
      <c r="C62" s="59"/>
      <c r="D62" s="53">
        <v>22</v>
      </c>
      <c r="E62" s="53"/>
      <c r="F62" s="1"/>
      <c r="G62" s="1"/>
    </row>
    <row r="63" spans="1:7" ht="27.75" customHeight="1" x14ac:dyDescent="0.25">
      <c r="A63" s="66"/>
      <c r="B63" s="27" t="s">
        <v>112</v>
      </c>
      <c r="C63" s="59"/>
      <c r="D63" s="53"/>
      <c r="E63" s="53"/>
      <c r="F63" s="1"/>
      <c r="G63" s="1"/>
    </row>
    <row r="64" spans="1:7" x14ac:dyDescent="0.25">
      <c r="A64" s="67"/>
      <c r="B64" s="27"/>
      <c r="C64" s="60"/>
      <c r="D64" s="53"/>
      <c r="E64" s="53"/>
      <c r="F64" s="1"/>
      <c r="G64" s="1"/>
    </row>
    <row r="65" spans="1:7" ht="25.5" x14ac:dyDescent="0.25">
      <c r="A65" s="65">
        <v>8</v>
      </c>
      <c r="B65" s="27" t="s">
        <v>108</v>
      </c>
      <c r="C65" s="26" t="s">
        <v>24</v>
      </c>
      <c r="D65" s="53"/>
      <c r="E65" s="53"/>
      <c r="F65" s="1"/>
      <c r="G65" s="1"/>
    </row>
    <row r="66" spans="1:7" x14ac:dyDescent="0.25">
      <c r="A66" s="66"/>
      <c r="B66" s="27" t="s">
        <v>56</v>
      </c>
      <c r="C66" s="31"/>
      <c r="D66" s="53"/>
      <c r="E66" s="53"/>
      <c r="F66" s="1"/>
      <c r="G66" s="1"/>
    </row>
    <row r="67" spans="1:7" x14ac:dyDescent="0.25">
      <c r="A67" s="66"/>
      <c r="B67" s="27" t="s">
        <v>57</v>
      </c>
      <c r="C67" s="31"/>
      <c r="D67" s="53"/>
      <c r="E67" s="53"/>
      <c r="F67" s="1"/>
      <c r="G67" s="1"/>
    </row>
    <row r="68" spans="1:7" x14ac:dyDescent="0.25">
      <c r="A68" s="66"/>
      <c r="B68" s="27" t="s">
        <v>58</v>
      </c>
      <c r="C68" s="31"/>
      <c r="D68" s="53"/>
      <c r="E68" s="53"/>
      <c r="F68" s="1"/>
      <c r="G68" s="1"/>
    </row>
    <row r="69" spans="1:7" x14ac:dyDescent="0.25">
      <c r="A69" s="66"/>
      <c r="B69" s="27" t="s">
        <v>59</v>
      </c>
      <c r="C69" s="31"/>
      <c r="D69" s="53"/>
      <c r="E69" s="53"/>
      <c r="F69" s="1"/>
      <c r="G69" s="1"/>
    </row>
    <row r="70" spans="1:7" x14ac:dyDescent="0.25">
      <c r="A70" s="66"/>
      <c r="B70" s="27" t="s">
        <v>60</v>
      </c>
      <c r="C70" s="31"/>
      <c r="D70" s="53"/>
      <c r="E70" s="53"/>
      <c r="F70" s="1"/>
      <c r="G70" s="1"/>
    </row>
    <row r="71" spans="1:7" x14ac:dyDescent="0.25">
      <c r="A71" s="66"/>
      <c r="B71" s="27" t="s">
        <v>61</v>
      </c>
      <c r="C71" s="31"/>
      <c r="D71" s="53"/>
      <c r="E71" s="53"/>
      <c r="F71" s="1"/>
      <c r="G71" s="1"/>
    </row>
    <row r="72" spans="1:7" x14ac:dyDescent="0.25">
      <c r="A72" s="66"/>
      <c r="B72" s="27" t="s">
        <v>62</v>
      </c>
      <c r="C72" s="31"/>
      <c r="D72" s="53"/>
      <c r="E72" s="53"/>
      <c r="F72" s="1"/>
      <c r="G72" s="1"/>
    </row>
    <row r="73" spans="1:7" x14ac:dyDescent="0.25">
      <c r="A73" s="66"/>
      <c r="B73" s="27" t="s">
        <v>63</v>
      </c>
      <c r="C73" s="31"/>
      <c r="D73" s="53"/>
      <c r="E73" s="53"/>
      <c r="F73" s="1"/>
      <c r="G73" s="1"/>
    </row>
    <row r="74" spans="1:7" x14ac:dyDescent="0.25">
      <c r="A74" s="66"/>
      <c r="B74" s="27" t="s">
        <v>64</v>
      </c>
      <c r="C74" s="31"/>
      <c r="D74" s="53"/>
      <c r="E74" s="53"/>
      <c r="F74" s="1"/>
      <c r="G74" s="1"/>
    </row>
    <row r="75" spans="1:7" x14ac:dyDescent="0.25">
      <c r="A75" s="66"/>
      <c r="B75" s="27" t="s">
        <v>65</v>
      </c>
      <c r="C75" s="31"/>
      <c r="D75" s="53"/>
      <c r="E75" s="53"/>
      <c r="F75" s="1"/>
      <c r="G75" s="1"/>
    </row>
    <row r="76" spans="1:7" x14ac:dyDescent="0.25">
      <c r="A76" s="66"/>
      <c r="B76" s="27" t="s">
        <v>66</v>
      </c>
      <c r="C76" s="31"/>
      <c r="D76" s="53"/>
      <c r="E76" s="53"/>
      <c r="F76" s="1"/>
      <c r="G76" s="1"/>
    </row>
    <row r="77" spans="1:7" x14ac:dyDescent="0.25">
      <c r="A77" s="66"/>
      <c r="B77" s="27" t="s">
        <v>67</v>
      </c>
      <c r="C77" s="31"/>
      <c r="D77" s="53"/>
      <c r="E77" s="53"/>
      <c r="F77" s="1"/>
      <c r="G77" s="1"/>
    </row>
    <row r="78" spans="1:7" x14ac:dyDescent="0.25">
      <c r="A78" s="67"/>
      <c r="B78" s="27" t="s">
        <v>68</v>
      </c>
      <c r="C78" s="31"/>
      <c r="D78" s="53"/>
      <c r="E78" s="53"/>
      <c r="F78" s="1"/>
      <c r="G78" s="1"/>
    </row>
    <row r="79" spans="1:7" ht="25.5" x14ac:dyDescent="0.25">
      <c r="A79" s="65">
        <v>9</v>
      </c>
      <c r="B79" s="27" t="s">
        <v>107</v>
      </c>
      <c r="C79" s="26" t="s">
        <v>24</v>
      </c>
      <c r="D79" s="53"/>
      <c r="E79" s="53"/>
      <c r="F79" s="1"/>
      <c r="G79" s="1"/>
    </row>
    <row r="80" spans="1:7" x14ac:dyDescent="0.25">
      <c r="A80" s="66"/>
      <c r="B80" s="27" t="s">
        <v>56</v>
      </c>
      <c r="C80" s="31"/>
      <c r="D80" s="53"/>
      <c r="E80" s="53"/>
      <c r="F80" s="1"/>
      <c r="G80" s="1"/>
    </row>
    <row r="81" spans="1:7" x14ac:dyDescent="0.25">
      <c r="A81" s="66"/>
      <c r="B81" s="27" t="s">
        <v>57</v>
      </c>
      <c r="C81" s="31"/>
      <c r="D81" s="53"/>
      <c r="E81" s="53"/>
      <c r="F81" s="1"/>
      <c r="G81" s="1"/>
    </row>
    <row r="82" spans="1:7" x14ac:dyDescent="0.25">
      <c r="A82" s="66"/>
      <c r="B82" s="27" t="s">
        <v>58</v>
      </c>
      <c r="C82" s="31"/>
      <c r="D82" s="53"/>
      <c r="E82" s="53"/>
      <c r="F82" s="1"/>
      <c r="G82" s="1"/>
    </row>
    <row r="83" spans="1:7" x14ac:dyDescent="0.25">
      <c r="A83" s="66"/>
      <c r="B83" s="27" t="s">
        <v>59</v>
      </c>
      <c r="C83" s="31"/>
      <c r="D83" s="53"/>
      <c r="E83" s="53"/>
      <c r="F83" s="1"/>
      <c r="G83" s="1"/>
    </row>
    <row r="84" spans="1:7" x14ac:dyDescent="0.25">
      <c r="A84" s="66"/>
      <c r="B84" s="27" t="s">
        <v>60</v>
      </c>
      <c r="C84" s="31"/>
      <c r="D84" s="53"/>
      <c r="E84" s="53"/>
      <c r="F84" s="1"/>
      <c r="G84" s="1"/>
    </row>
    <row r="85" spans="1:7" x14ac:dyDescent="0.25">
      <c r="A85" s="66"/>
      <c r="B85" s="27" t="s">
        <v>61</v>
      </c>
      <c r="C85" s="31"/>
      <c r="D85" s="53"/>
      <c r="E85" s="53"/>
      <c r="F85" s="1"/>
      <c r="G85" s="1"/>
    </row>
    <row r="86" spans="1:7" x14ac:dyDescent="0.25">
      <c r="A86" s="66"/>
      <c r="B86" s="27" t="s">
        <v>62</v>
      </c>
      <c r="C86" s="31"/>
      <c r="D86" s="53"/>
      <c r="E86" s="53"/>
      <c r="F86" s="1"/>
      <c r="G86" s="1"/>
    </row>
    <row r="87" spans="1:7" x14ac:dyDescent="0.25">
      <c r="A87" s="66"/>
      <c r="B87" s="27" t="s">
        <v>63</v>
      </c>
      <c r="C87" s="31"/>
      <c r="D87" s="53"/>
      <c r="E87" s="53"/>
      <c r="F87" s="1"/>
      <c r="G87" s="1"/>
    </row>
    <row r="88" spans="1:7" x14ac:dyDescent="0.25">
      <c r="A88" s="66"/>
      <c r="B88" s="27" t="s">
        <v>64</v>
      </c>
      <c r="C88" s="31"/>
      <c r="D88" s="53"/>
      <c r="E88" s="53"/>
      <c r="F88" s="1"/>
      <c r="G88" s="1"/>
    </row>
    <row r="89" spans="1:7" x14ac:dyDescent="0.25">
      <c r="A89" s="66"/>
      <c r="B89" s="27" t="s">
        <v>65</v>
      </c>
      <c r="C89" s="31"/>
      <c r="D89" s="53"/>
      <c r="E89" s="53"/>
      <c r="F89" s="1"/>
      <c r="G89" s="1"/>
    </row>
    <row r="90" spans="1:7" x14ac:dyDescent="0.25">
      <c r="A90" s="66"/>
      <c r="B90" s="27" t="s">
        <v>66</v>
      </c>
      <c r="C90" s="31"/>
      <c r="D90" s="53"/>
      <c r="E90" s="53"/>
      <c r="F90" s="1"/>
      <c r="G90" s="1"/>
    </row>
    <row r="91" spans="1:7" x14ac:dyDescent="0.25">
      <c r="A91" s="66"/>
      <c r="B91" s="27" t="s">
        <v>67</v>
      </c>
      <c r="C91" s="31"/>
      <c r="D91" s="53"/>
      <c r="E91" s="53"/>
      <c r="F91" s="1"/>
      <c r="G91" s="1"/>
    </row>
    <row r="92" spans="1:7" x14ac:dyDescent="0.25">
      <c r="A92" s="67"/>
      <c r="B92" s="27" t="s">
        <v>68</v>
      </c>
      <c r="C92" s="31"/>
      <c r="D92" s="53"/>
      <c r="E92" s="53"/>
      <c r="F92" s="1"/>
      <c r="G92" s="1"/>
    </row>
    <row r="93" spans="1:7" x14ac:dyDescent="0.25">
      <c r="A93" s="26">
        <v>10</v>
      </c>
      <c r="B93" s="27" t="s">
        <v>69</v>
      </c>
      <c r="C93" s="26" t="s">
        <v>70</v>
      </c>
      <c r="D93" s="53">
        <v>0</v>
      </c>
      <c r="E93" s="53"/>
      <c r="F93" s="1"/>
      <c r="G93" s="1"/>
    </row>
    <row r="94" spans="1:7" ht="25.5" x14ac:dyDescent="0.25">
      <c r="A94" s="28">
        <v>11</v>
      </c>
      <c r="B94" s="32" t="s">
        <v>71</v>
      </c>
      <c r="C94" s="33"/>
      <c r="D94" s="53"/>
      <c r="E94" s="53"/>
      <c r="F94" s="1"/>
      <c r="G94" s="1"/>
    </row>
    <row r="95" spans="1:7" ht="28.5" customHeight="1" x14ac:dyDescent="0.25">
      <c r="A95" s="65">
        <v>12</v>
      </c>
      <c r="B95" s="27" t="s">
        <v>106</v>
      </c>
      <c r="C95" s="26" t="s">
        <v>72</v>
      </c>
      <c r="D95" s="30" t="s">
        <v>73</v>
      </c>
      <c r="E95" s="30" t="s">
        <v>74</v>
      </c>
      <c r="F95" s="1"/>
      <c r="G95" s="1"/>
    </row>
    <row r="96" spans="1:7" x14ac:dyDescent="0.25">
      <c r="A96" s="66"/>
      <c r="B96" s="27" t="s">
        <v>26</v>
      </c>
      <c r="C96" s="31"/>
      <c r="D96" s="34">
        <f>D97+D98+D99+D100+D101+D103</f>
        <v>3754175</v>
      </c>
      <c r="E96" s="34">
        <f>SUM(E97:E103)</f>
        <v>3704942.55</v>
      </c>
      <c r="F96" s="16"/>
      <c r="G96" s="1"/>
    </row>
    <row r="97" spans="1:7" x14ac:dyDescent="0.25">
      <c r="A97" s="66"/>
      <c r="B97" s="27" t="s">
        <v>27</v>
      </c>
      <c r="C97" s="31"/>
      <c r="D97" s="35">
        <v>0</v>
      </c>
      <c r="E97" s="35">
        <v>0</v>
      </c>
      <c r="F97" s="16"/>
      <c r="G97" s="1"/>
    </row>
    <row r="98" spans="1:7" ht="18" customHeight="1" x14ac:dyDescent="0.25">
      <c r="A98" s="66"/>
      <c r="B98" s="27" t="s">
        <v>28</v>
      </c>
      <c r="C98" s="31"/>
      <c r="D98" s="35">
        <v>3097000</v>
      </c>
      <c r="E98" s="35">
        <v>3048226.13</v>
      </c>
      <c r="F98" s="16"/>
      <c r="G98" s="1"/>
    </row>
    <row r="99" spans="1:7" x14ac:dyDescent="0.25">
      <c r="A99" s="66"/>
      <c r="B99" s="27" t="s">
        <v>29</v>
      </c>
      <c r="C99" s="31"/>
      <c r="D99" s="35">
        <v>238890</v>
      </c>
      <c r="E99" s="35">
        <v>238890</v>
      </c>
      <c r="F99" s="16"/>
      <c r="G99" s="1"/>
    </row>
    <row r="100" spans="1:7" x14ac:dyDescent="0.25">
      <c r="A100" s="66"/>
      <c r="B100" s="27" t="s">
        <v>30</v>
      </c>
      <c r="C100" s="31"/>
      <c r="D100" s="35">
        <v>0</v>
      </c>
      <c r="E100" s="35">
        <v>0</v>
      </c>
      <c r="F100" s="16"/>
      <c r="G100" s="1"/>
    </row>
    <row r="101" spans="1:7" ht="25.5" x14ac:dyDescent="0.25">
      <c r="A101" s="66"/>
      <c r="B101" s="27" t="s">
        <v>31</v>
      </c>
      <c r="C101" s="31"/>
      <c r="D101" s="35">
        <v>418285</v>
      </c>
      <c r="E101" s="35">
        <v>417826.42</v>
      </c>
      <c r="F101" s="16"/>
      <c r="G101" s="1"/>
    </row>
    <row r="102" spans="1:7" x14ac:dyDescent="0.25">
      <c r="A102" s="66"/>
      <c r="B102" s="38" t="s">
        <v>137</v>
      </c>
      <c r="C102" s="31"/>
      <c r="D102" s="35"/>
      <c r="E102" s="35"/>
      <c r="F102" s="16"/>
      <c r="G102" s="1"/>
    </row>
    <row r="103" spans="1:7" x14ac:dyDescent="0.25">
      <c r="A103" s="67"/>
      <c r="B103" s="27" t="s">
        <v>32</v>
      </c>
      <c r="C103" s="31"/>
      <c r="D103" s="35">
        <v>0</v>
      </c>
      <c r="E103" s="35">
        <v>0</v>
      </c>
      <c r="F103" s="16"/>
      <c r="G103" s="1"/>
    </row>
    <row r="104" spans="1:7" ht="25.5" x14ac:dyDescent="0.25">
      <c r="A104" s="65">
        <v>13</v>
      </c>
      <c r="B104" s="27" t="s">
        <v>116</v>
      </c>
      <c r="C104" s="26" t="s">
        <v>72</v>
      </c>
      <c r="D104" s="34">
        <f>D106+D107+D108+D109+D110+D111+D112+D113+D114+D115+D116+D117+D118+D119+D120</f>
        <v>3994861.7099999995</v>
      </c>
      <c r="E104" s="34">
        <f>E106+E107+E108+E109+E110+E111+E112+E113+E114+E115+E116+E117+E118+E119+E120</f>
        <v>3836401.86</v>
      </c>
      <c r="F104" s="16"/>
      <c r="G104" s="16"/>
    </row>
    <row r="105" spans="1:7" x14ac:dyDescent="0.25">
      <c r="A105" s="66"/>
      <c r="B105" s="27" t="s">
        <v>33</v>
      </c>
      <c r="C105" s="31"/>
      <c r="D105" s="35"/>
      <c r="E105" s="35"/>
      <c r="F105" s="16"/>
      <c r="G105" s="16"/>
    </row>
    <row r="106" spans="1:7" x14ac:dyDescent="0.25">
      <c r="A106" s="66"/>
      <c r="B106" s="27" t="s">
        <v>34</v>
      </c>
      <c r="C106" s="31"/>
      <c r="D106" s="35">
        <f>2265460+31395.11</f>
        <v>2296855.11</v>
      </c>
      <c r="E106" s="35">
        <f>2262327.36+23000</f>
        <v>2285327.3599999999</v>
      </c>
      <c r="F106" s="16"/>
      <c r="G106" s="16"/>
    </row>
    <row r="107" spans="1:7" x14ac:dyDescent="0.25">
      <c r="A107" s="66"/>
      <c r="B107" s="27" t="s">
        <v>35</v>
      </c>
      <c r="C107" s="31"/>
      <c r="D107" s="35">
        <f>684168+9481.32</f>
        <v>693649.32</v>
      </c>
      <c r="E107" s="35">
        <f>683862.68+6946</f>
        <v>690808.68</v>
      </c>
      <c r="F107" s="16"/>
      <c r="G107" s="16"/>
    </row>
    <row r="108" spans="1:7" x14ac:dyDescent="0.25">
      <c r="A108" s="66"/>
      <c r="B108" s="27" t="s">
        <v>36</v>
      </c>
      <c r="C108" s="31"/>
      <c r="D108" s="35">
        <f>25000+1780</f>
        <v>26780</v>
      </c>
      <c r="E108" s="35">
        <f>24841.56+1693.16</f>
        <v>26534.720000000001</v>
      </c>
      <c r="F108" s="16"/>
      <c r="G108" s="16"/>
    </row>
    <row r="109" spans="1:7" x14ac:dyDescent="0.25">
      <c r="A109" s="66"/>
      <c r="B109" s="27" t="s">
        <v>37</v>
      </c>
      <c r="C109" s="31"/>
      <c r="D109" s="35">
        <v>400</v>
      </c>
      <c r="E109" s="35">
        <v>400</v>
      </c>
      <c r="F109" s="16"/>
      <c r="G109" s="16"/>
    </row>
    <row r="110" spans="1:7" x14ac:dyDescent="0.25">
      <c r="A110" s="66"/>
      <c r="B110" s="27" t="s">
        <v>38</v>
      </c>
      <c r="C110" s="31"/>
      <c r="D110" s="35">
        <f>298115.61</f>
        <v>298115.61</v>
      </c>
      <c r="E110" s="35">
        <v>174051.96</v>
      </c>
      <c r="F110" s="16"/>
      <c r="G110" s="16"/>
    </row>
    <row r="111" spans="1:7" x14ac:dyDescent="0.25">
      <c r="A111" s="66"/>
      <c r="B111" s="27" t="s">
        <v>39</v>
      </c>
      <c r="C111" s="31"/>
      <c r="D111" s="35">
        <v>0</v>
      </c>
      <c r="E111" s="35">
        <v>0</v>
      </c>
      <c r="F111" s="16"/>
      <c r="G111" s="16"/>
    </row>
    <row r="112" spans="1:7" x14ac:dyDescent="0.25">
      <c r="A112" s="66"/>
      <c r="B112" s="27" t="s">
        <v>40</v>
      </c>
      <c r="C112" s="31"/>
      <c r="D112" s="35">
        <f>24050+98049.53+163890</f>
        <v>285989.53000000003</v>
      </c>
      <c r="E112" s="35">
        <f>19055.32+94250.74+163890</f>
        <v>277196.06</v>
      </c>
      <c r="F112" s="16"/>
      <c r="G112" s="16"/>
    </row>
    <row r="113" spans="1:7" x14ac:dyDescent="0.25">
      <c r="A113" s="66"/>
      <c r="B113" s="27" t="s">
        <v>41</v>
      </c>
      <c r="C113" s="31"/>
      <c r="D113" s="35">
        <f>19800+136242.39</f>
        <v>156042.39000000001</v>
      </c>
      <c r="E113" s="35">
        <f>18260.09+135242.39</f>
        <v>153502.48000000001</v>
      </c>
      <c r="F113" s="16"/>
      <c r="G113" s="16"/>
    </row>
    <row r="114" spans="1:7" x14ac:dyDescent="0.25">
      <c r="A114" s="66"/>
      <c r="B114" s="27" t="s">
        <v>42</v>
      </c>
      <c r="C114" s="31"/>
      <c r="D114" s="35">
        <v>0</v>
      </c>
      <c r="E114" s="35">
        <v>0</v>
      </c>
      <c r="F114" s="16"/>
      <c r="G114" s="16"/>
    </row>
    <row r="115" spans="1:7" x14ac:dyDescent="0.25">
      <c r="A115" s="66"/>
      <c r="B115" s="27" t="s">
        <v>43</v>
      </c>
      <c r="C115" s="31"/>
      <c r="D115" s="35">
        <f>23430+75000</f>
        <v>98430</v>
      </c>
      <c r="E115" s="35">
        <v>98430</v>
      </c>
      <c r="F115" s="16"/>
      <c r="G115" s="16"/>
    </row>
    <row r="116" spans="1:7" x14ac:dyDescent="0.25">
      <c r="A116" s="66"/>
      <c r="B116" s="27" t="s">
        <v>44</v>
      </c>
      <c r="C116" s="31"/>
      <c r="D116" s="35">
        <v>0</v>
      </c>
      <c r="E116" s="35">
        <v>0</v>
      </c>
      <c r="F116" s="16"/>
      <c r="G116" s="16"/>
    </row>
    <row r="117" spans="1:7" x14ac:dyDescent="0.25">
      <c r="A117" s="66"/>
      <c r="B117" s="27" t="s">
        <v>45</v>
      </c>
      <c r="C117" s="31"/>
      <c r="D117" s="35">
        <f>3051+119866.75</f>
        <v>122917.75</v>
      </c>
      <c r="E117" s="35">
        <f>200+117294.07</f>
        <v>117494.07</v>
      </c>
      <c r="F117" s="16"/>
      <c r="G117" s="16"/>
    </row>
    <row r="118" spans="1:7" x14ac:dyDescent="0.25">
      <c r="A118" s="66"/>
      <c r="B118" s="27" t="s">
        <v>46</v>
      </c>
      <c r="C118" s="31"/>
      <c r="D118" s="35">
        <v>0</v>
      </c>
      <c r="E118" s="35">
        <v>0</v>
      </c>
      <c r="F118" s="16"/>
      <c r="G118" s="16"/>
    </row>
    <row r="119" spans="1:7" x14ac:dyDescent="0.25">
      <c r="A119" s="67"/>
      <c r="B119" s="27" t="s">
        <v>48</v>
      </c>
      <c r="C119" s="31"/>
      <c r="D119" s="35">
        <v>8482</v>
      </c>
      <c r="E119" s="35">
        <f>6074.53+1382</f>
        <v>7456.53</v>
      </c>
      <c r="F119" s="16"/>
      <c r="G119" s="16"/>
    </row>
    <row r="120" spans="1:7" x14ac:dyDescent="0.25">
      <c r="A120" s="29"/>
      <c r="B120" s="27" t="s">
        <v>117</v>
      </c>
      <c r="C120" s="31"/>
      <c r="D120" s="35">
        <v>7200</v>
      </c>
      <c r="E120" s="35">
        <v>5200</v>
      </c>
      <c r="F120" s="16"/>
      <c r="G120" s="16"/>
    </row>
    <row r="121" spans="1:7" x14ac:dyDescent="0.25">
      <c r="A121" s="2"/>
      <c r="B121" s="1"/>
      <c r="C121" s="1"/>
      <c r="D121" s="1"/>
      <c r="E121" s="1"/>
      <c r="F121" s="16"/>
      <c r="G121" s="1"/>
    </row>
    <row r="122" spans="1:7" ht="24.75" customHeight="1" x14ac:dyDescent="0.25">
      <c r="A122" s="68"/>
      <c r="B122" s="68"/>
      <c r="C122" s="1"/>
      <c r="D122" s="1"/>
      <c r="E122" s="1"/>
      <c r="F122" s="16"/>
      <c r="G122" s="1"/>
    </row>
    <row r="123" spans="1:7" x14ac:dyDescent="0.25">
      <c r="A123" s="2"/>
      <c r="B123" s="1"/>
      <c r="C123" s="1"/>
      <c r="D123" s="1"/>
      <c r="E123" s="1"/>
      <c r="F123" s="1"/>
      <c r="G123" s="1"/>
    </row>
    <row r="124" spans="1:7" x14ac:dyDescent="0.25">
      <c r="A124" s="2"/>
      <c r="B124" s="1"/>
      <c r="C124" s="1"/>
      <c r="D124" s="1"/>
      <c r="E124" s="1"/>
      <c r="F124" s="1"/>
      <c r="G124" s="1"/>
    </row>
    <row r="125" spans="1:7" x14ac:dyDescent="0.25">
      <c r="A125" s="2"/>
      <c r="B125" s="1"/>
      <c r="C125" s="1"/>
      <c r="D125" s="1"/>
      <c r="E125" s="1"/>
      <c r="F125" s="1"/>
      <c r="G125" s="1"/>
    </row>
    <row r="126" spans="1:7" x14ac:dyDescent="0.25">
      <c r="A126" s="2"/>
      <c r="B126" s="1"/>
      <c r="C126" s="1"/>
      <c r="D126" s="1"/>
      <c r="E126" s="1"/>
      <c r="F126" s="1"/>
      <c r="G126" s="1"/>
    </row>
    <row r="127" spans="1:7" x14ac:dyDescent="0.25">
      <c r="A127" s="2"/>
      <c r="B127" s="1"/>
      <c r="C127" s="1"/>
      <c r="D127" s="1"/>
      <c r="E127" s="1"/>
      <c r="F127" s="1"/>
      <c r="G127" s="1"/>
    </row>
    <row r="128" spans="1:7" x14ac:dyDescent="0.25">
      <c r="A128" s="2"/>
      <c r="B128" s="1"/>
      <c r="C128" s="1"/>
      <c r="D128" s="1"/>
      <c r="E128" s="1"/>
      <c r="F128" s="1"/>
      <c r="G128" s="1"/>
    </row>
    <row r="129" spans="1:7" x14ac:dyDescent="0.25">
      <c r="A129" s="2"/>
      <c r="B129" s="1"/>
      <c r="C129" s="1"/>
      <c r="D129" s="1"/>
      <c r="E129" s="1"/>
      <c r="F129" s="1"/>
      <c r="G129" s="1"/>
    </row>
    <row r="130" spans="1:7" x14ac:dyDescent="0.25">
      <c r="A130" s="2"/>
      <c r="B130" s="1"/>
      <c r="C130" s="1"/>
      <c r="D130" s="1"/>
      <c r="E130" s="1"/>
      <c r="F130" s="1"/>
      <c r="G130" s="1"/>
    </row>
    <row r="131" spans="1:7" x14ac:dyDescent="0.25">
      <c r="A131" s="2"/>
      <c r="B131" s="1"/>
      <c r="C131" s="1"/>
      <c r="D131" s="1"/>
      <c r="E131" s="1"/>
      <c r="F131" s="1"/>
      <c r="G131" s="1"/>
    </row>
    <row r="132" spans="1:7" x14ac:dyDescent="0.25">
      <c r="A132" s="2"/>
      <c r="B132" s="1"/>
      <c r="C132" s="1"/>
      <c r="D132" s="1"/>
      <c r="E132" s="1"/>
      <c r="F132" s="1"/>
      <c r="G132" s="1"/>
    </row>
    <row r="133" spans="1:7" x14ac:dyDescent="0.25">
      <c r="A133" s="2"/>
      <c r="B133" s="1"/>
      <c r="C133" s="1"/>
      <c r="D133" s="1"/>
      <c r="E133" s="1"/>
      <c r="F133" s="1"/>
      <c r="G133" s="1"/>
    </row>
    <row r="134" spans="1:7" x14ac:dyDescent="0.25">
      <c r="A134" s="2"/>
      <c r="B134" s="1"/>
      <c r="C134" s="1"/>
      <c r="D134" s="1"/>
      <c r="E134" s="1"/>
      <c r="F134" s="1"/>
      <c r="G134" s="1"/>
    </row>
    <row r="135" spans="1:7" x14ac:dyDescent="0.25">
      <c r="A135" s="2"/>
      <c r="B135" s="1"/>
      <c r="C135" s="1"/>
      <c r="D135" s="1"/>
      <c r="E135" s="1"/>
      <c r="F135" s="1"/>
      <c r="G135" s="1"/>
    </row>
    <row r="136" spans="1:7" x14ac:dyDescent="0.25">
      <c r="A136" s="2"/>
      <c r="B136" s="1"/>
      <c r="C136" s="1"/>
      <c r="D136" s="1"/>
      <c r="E136" s="1"/>
      <c r="F136" s="1"/>
      <c r="G136" s="1"/>
    </row>
    <row r="137" spans="1:7" x14ac:dyDescent="0.25">
      <c r="A137" s="2"/>
      <c r="B137" s="1"/>
      <c r="C137" s="1"/>
      <c r="D137" s="1"/>
      <c r="E137" s="1"/>
      <c r="F137" s="1"/>
      <c r="G137" s="1"/>
    </row>
    <row r="138" spans="1:7" x14ac:dyDescent="0.25">
      <c r="A138" s="2"/>
      <c r="B138" s="1"/>
      <c r="C138" s="1"/>
      <c r="D138" s="1"/>
      <c r="E138" s="1"/>
      <c r="F138" s="1"/>
      <c r="G138" s="1"/>
    </row>
    <row r="139" spans="1:7" x14ac:dyDescent="0.25">
      <c r="A139" s="2"/>
      <c r="B139" s="1"/>
      <c r="C139" s="1"/>
      <c r="D139" s="1"/>
      <c r="E139" s="1"/>
      <c r="F139" s="1"/>
      <c r="G139" s="1"/>
    </row>
    <row r="140" spans="1:7" x14ac:dyDescent="0.25">
      <c r="A140" s="2"/>
      <c r="B140" s="1"/>
      <c r="C140" s="1"/>
      <c r="D140" s="1"/>
      <c r="E140" s="1"/>
      <c r="F140" s="1"/>
      <c r="G140" s="1"/>
    </row>
    <row r="141" spans="1:7" x14ac:dyDescent="0.25">
      <c r="A141" s="2"/>
      <c r="B141" s="1"/>
      <c r="C141" s="1"/>
      <c r="D141" s="1"/>
      <c r="E141" s="1"/>
      <c r="F141" s="1"/>
      <c r="G141" s="1"/>
    </row>
    <row r="142" spans="1:7" x14ac:dyDescent="0.25">
      <c r="A142" s="2"/>
      <c r="B142" s="1"/>
      <c r="C142" s="1"/>
      <c r="D142" s="1"/>
      <c r="E142" s="1"/>
      <c r="F142" s="1"/>
      <c r="G142" s="1"/>
    </row>
    <row r="143" spans="1:7" x14ac:dyDescent="0.25">
      <c r="A143" s="2"/>
      <c r="B143" s="1"/>
      <c r="C143" s="1"/>
      <c r="D143" s="1"/>
      <c r="E143" s="1"/>
      <c r="F143" s="1"/>
      <c r="G143" s="1"/>
    </row>
    <row r="144" spans="1:7" x14ac:dyDescent="0.25">
      <c r="A144" s="2"/>
      <c r="B144" s="1"/>
      <c r="C144" s="1"/>
      <c r="D144" s="1"/>
      <c r="E144" s="1"/>
      <c r="F144" s="1"/>
      <c r="G144" s="1"/>
    </row>
    <row r="145" spans="1:7" x14ac:dyDescent="0.25">
      <c r="A145" s="2"/>
      <c r="B145" s="1"/>
      <c r="C145" s="1"/>
      <c r="D145" s="1"/>
      <c r="E145" s="1"/>
      <c r="F145" s="1"/>
      <c r="G145" s="1"/>
    </row>
    <row r="146" spans="1:7" x14ac:dyDescent="0.25">
      <c r="A146" s="2"/>
      <c r="B146" s="1"/>
      <c r="C146" s="1"/>
      <c r="D146" s="1"/>
      <c r="E146" s="1"/>
      <c r="F146" s="1"/>
      <c r="G146" s="1"/>
    </row>
  </sheetData>
  <mergeCells count="107">
    <mergeCell ref="A5:A7"/>
    <mergeCell ref="C5:C7"/>
    <mergeCell ref="D6:E6"/>
    <mergeCell ref="D7:E7"/>
    <mergeCell ref="C11:C16"/>
    <mergeCell ref="A9:A31"/>
    <mergeCell ref="A79:A92"/>
    <mergeCell ref="D94:E94"/>
    <mergeCell ref="D93:E93"/>
    <mergeCell ref="D92:E92"/>
    <mergeCell ref="D91:E91"/>
    <mergeCell ref="D90:E90"/>
    <mergeCell ref="D89:E89"/>
    <mergeCell ref="D88:E88"/>
    <mergeCell ref="C18:C31"/>
    <mergeCell ref="C34:C39"/>
    <mergeCell ref="C41:C54"/>
    <mergeCell ref="D69:E69"/>
    <mergeCell ref="D68:E68"/>
    <mergeCell ref="D67:E67"/>
    <mergeCell ref="D66:E66"/>
    <mergeCell ref="D65:E65"/>
    <mergeCell ref="D64:E64"/>
    <mergeCell ref="D63:E63"/>
    <mergeCell ref="A104:A119"/>
    <mergeCell ref="A95:A103"/>
    <mergeCell ref="A122:B122"/>
    <mergeCell ref="A65:A78"/>
    <mergeCell ref="A32:A54"/>
    <mergeCell ref="A57:A64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D73:E73"/>
    <mergeCell ref="D72:E72"/>
    <mergeCell ref="D71:E71"/>
    <mergeCell ref="D70:E70"/>
    <mergeCell ref="D62:E62"/>
    <mergeCell ref="D61:E61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41:E41"/>
    <mergeCell ref="D42:E42"/>
    <mergeCell ref="D43:E43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59:E59"/>
    <mergeCell ref="D60:E60"/>
    <mergeCell ref="A2:E2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C57:C64"/>
    <mergeCell ref="D36:E36"/>
    <mergeCell ref="D37:E37"/>
    <mergeCell ref="D38:E38"/>
    <mergeCell ref="D46:E46"/>
    <mergeCell ref="D47:E47"/>
    <mergeCell ref="D48:E48"/>
    <mergeCell ref="D39:E39"/>
    <mergeCell ref="D40:E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16" workbookViewId="0">
      <selection activeCell="H10" sqref="H10"/>
    </sheetView>
  </sheetViews>
  <sheetFormatPr defaultRowHeight="15" x14ac:dyDescent="0.25"/>
  <cols>
    <col min="1" max="1" width="4.7109375" style="2" customWidth="1"/>
    <col min="2" max="2" width="49.7109375" style="1" customWidth="1"/>
    <col min="3" max="3" width="10.85546875" style="1" customWidth="1"/>
    <col min="4" max="4" width="14.140625" style="1" customWidth="1"/>
    <col min="5" max="5" width="13.28515625" style="1" customWidth="1"/>
    <col min="6" max="16384" width="9.140625" style="1"/>
  </cols>
  <sheetData>
    <row r="1" spans="1:5" x14ac:dyDescent="0.25">
      <c r="A1" s="19"/>
      <c r="B1" s="20"/>
      <c r="C1" s="20"/>
      <c r="D1" s="20"/>
      <c r="E1" s="20"/>
    </row>
    <row r="2" spans="1:5" ht="17.25" customHeight="1" x14ac:dyDescent="0.25">
      <c r="A2" s="74" t="s">
        <v>75</v>
      </c>
      <c r="B2" s="74"/>
      <c r="C2" s="74"/>
      <c r="D2" s="74"/>
      <c r="E2" s="74"/>
    </row>
    <row r="3" spans="1:5" x14ac:dyDescent="0.25">
      <c r="A3" s="19"/>
      <c r="B3" s="20"/>
      <c r="C3" s="20"/>
      <c r="D3" s="20"/>
      <c r="E3" s="20"/>
    </row>
    <row r="4" spans="1:5" ht="13.5" customHeight="1" x14ac:dyDescent="0.25">
      <c r="A4" s="73" t="s">
        <v>19</v>
      </c>
      <c r="B4" s="62" t="s">
        <v>76</v>
      </c>
      <c r="C4" s="62" t="s">
        <v>20</v>
      </c>
      <c r="D4" s="62" t="s">
        <v>21</v>
      </c>
      <c r="E4" s="62"/>
    </row>
    <row r="5" spans="1:5" ht="15.75" customHeight="1" x14ac:dyDescent="0.25">
      <c r="A5" s="73"/>
      <c r="B5" s="62"/>
      <c r="C5" s="62"/>
      <c r="D5" s="21" t="s">
        <v>77</v>
      </c>
      <c r="E5" s="21" t="s">
        <v>78</v>
      </c>
    </row>
    <row r="6" spans="1:5" ht="43.5" customHeight="1" x14ac:dyDescent="0.25">
      <c r="A6" s="58">
        <v>1</v>
      </c>
      <c r="B6" s="15" t="s">
        <v>79</v>
      </c>
      <c r="C6" s="58" t="s">
        <v>24</v>
      </c>
      <c r="D6" s="24"/>
      <c r="E6" s="24"/>
    </row>
    <row r="7" spans="1:5" ht="13.5" customHeight="1" x14ac:dyDescent="0.25">
      <c r="A7" s="59"/>
      <c r="B7" s="15" t="s">
        <v>125</v>
      </c>
      <c r="C7" s="59"/>
      <c r="D7" s="24">
        <v>888624</v>
      </c>
      <c r="E7" s="24">
        <v>888624</v>
      </c>
    </row>
    <row r="8" spans="1:5" ht="12.75" customHeight="1" x14ac:dyDescent="0.25">
      <c r="A8" s="60"/>
      <c r="B8" s="15" t="s">
        <v>126</v>
      </c>
      <c r="C8" s="60"/>
      <c r="D8" s="24">
        <v>0</v>
      </c>
      <c r="E8" s="24">
        <v>0</v>
      </c>
    </row>
    <row r="9" spans="1:5" ht="42.75" customHeight="1" x14ac:dyDescent="0.25">
      <c r="A9" s="14">
        <v>2</v>
      </c>
      <c r="B9" s="15" t="s">
        <v>80</v>
      </c>
      <c r="C9" s="22" t="s">
        <v>24</v>
      </c>
      <c r="D9" s="24"/>
      <c r="E9" s="24"/>
    </row>
    <row r="10" spans="1:5" ht="51" customHeight="1" x14ac:dyDescent="0.25">
      <c r="A10" s="14">
        <v>3</v>
      </c>
      <c r="B10" s="15" t="s">
        <v>121</v>
      </c>
      <c r="C10" s="22" t="s">
        <v>24</v>
      </c>
      <c r="D10" s="24"/>
      <c r="E10" s="24"/>
    </row>
    <row r="11" spans="1:5" ht="40.5" customHeight="1" x14ac:dyDescent="0.25">
      <c r="A11" s="58">
        <v>4</v>
      </c>
      <c r="B11" s="15" t="s">
        <v>122</v>
      </c>
      <c r="C11" s="58" t="s">
        <v>24</v>
      </c>
      <c r="D11" s="24"/>
      <c r="E11" s="24"/>
    </row>
    <row r="12" spans="1:5" ht="13.5" customHeight="1" x14ac:dyDescent="0.25">
      <c r="A12" s="59"/>
      <c r="B12" s="15" t="s">
        <v>125</v>
      </c>
      <c r="C12" s="59"/>
      <c r="D12" s="24">
        <v>701959.87</v>
      </c>
      <c r="E12" s="24">
        <v>721802.97</v>
      </c>
    </row>
    <row r="13" spans="1:5" ht="15" customHeight="1" x14ac:dyDescent="0.25">
      <c r="A13" s="60"/>
      <c r="B13" s="15" t="s">
        <v>126</v>
      </c>
      <c r="C13" s="60"/>
      <c r="D13" s="24">
        <v>235946.9</v>
      </c>
      <c r="E13" s="24">
        <v>211713.54</v>
      </c>
    </row>
    <row r="14" spans="1:5" ht="42" customHeight="1" x14ac:dyDescent="0.25">
      <c r="A14" s="14">
        <v>5</v>
      </c>
      <c r="B14" s="15" t="s">
        <v>123</v>
      </c>
      <c r="C14" s="22" t="s">
        <v>24</v>
      </c>
      <c r="D14" s="24"/>
      <c r="E14" s="24"/>
    </row>
    <row r="15" spans="1:5" ht="51.75" customHeight="1" x14ac:dyDescent="0.25">
      <c r="A15" s="14">
        <v>6</v>
      </c>
      <c r="B15" s="15" t="s">
        <v>124</v>
      </c>
      <c r="C15" s="22" t="s">
        <v>24</v>
      </c>
      <c r="D15" s="24"/>
      <c r="E15" s="24"/>
    </row>
    <row r="16" spans="1:5" ht="38.25" customHeight="1" x14ac:dyDescent="0.25">
      <c r="A16" s="14">
        <v>7</v>
      </c>
      <c r="B16" s="15" t="s">
        <v>81</v>
      </c>
      <c r="C16" s="22" t="s">
        <v>70</v>
      </c>
      <c r="D16" s="21">
        <v>1</v>
      </c>
      <c r="E16" s="21">
        <v>1</v>
      </c>
    </row>
    <row r="17" spans="1:5" ht="39" customHeight="1" x14ac:dyDescent="0.25">
      <c r="A17" s="14">
        <v>8</v>
      </c>
      <c r="B17" s="15" t="s">
        <v>83</v>
      </c>
      <c r="C17" s="22" t="s">
        <v>82</v>
      </c>
      <c r="D17" s="21">
        <v>327.9</v>
      </c>
      <c r="E17" s="21">
        <v>327.9</v>
      </c>
    </row>
    <row r="18" spans="1:5" ht="39.75" customHeight="1" x14ac:dyDescent="0.25">
      <c r="A18" s="14">
        <v>9</v>
      </c>
      <c r="B18" s="15" t="s">
        <v>84</v>
      </c>
      <c r="C18" s="22" t="s">
        <v>82</v>
      </c>
      <c r="D18" s="21"/>
      <c r="E18" s="21"/>
    </row>
    <row r="19" spans="1:5" ht="40.5" customHeight="1" x14ac:dyDescent="0.25">
      <c r="A19" s="14">
        <v>10</v>
      </c>
      <c r="B19" s="15" t="s">
        <v>85</v>
      </c>
      <c r="C19" s="22" t="s">
        <v>82</v>
      </c>
      <c r="D19" s="21"/>
      <c r="E19" s="21"/>
    </row>
    <row r="20" spans="1:5" ht="39" customHeight="1" x14ac:dyDescent="0.25">
      <c r="A20" s="14">
        <v>11</v>
      </c>
      <c r="B20" s="15" t="s">
        <v>86</v>
      </c>
      <c r="C20" s="22" t="s">
        <v>24</v>
      </c>
      <c r="D20" s="24">
        <v>0</v>
      </c>
      <c r="E20" s="24">
        <v>0</v>
      </c>
    </row>
    <row r="21" spans="1:5" ht="53.25" customHeight="1" x14ac:dyDescent="0.25">
      <c r="A21" s="14">
        <v>12</v>
      </c>
      <c r="B21" s="15" t="s">
        <v>88</v>
      </c>
      <c r="C21" s="22" t="s">
        <v>24</v>
      </c>
      <c r="D21" s="24">
        <v>0</v>
      </c>
      <c r="E21" s="24">
        <v>0</v>
      </c>
    </row>
    <row r="22" spans="1:5" ht="51.75" customHeight="1" x14ac:dyDescent="0.25">
      <c r="A22" s="14">
        <v>13</v>
      </c>
      <c r="B22" s="15" t="s">
        <v>120</v>
      </c>
      <c r="C22" s="22" t="s">
        <v>24</v>
      </c>
      <c r="D22" s="24">
        <v>0</v>
      </c>
      <c r="E22" s="24">
        <v>0</v>
      </c>
    </row>
    <row r="23" spans="1:5" ht="41.25" customHeight="1" x14ac:dyDescent="0.25">
      <c r="A23" s="58">
        <v>14</v>
      </c>
      <c r="B23" s="15" t="s">
        <v>87</v>
      </c>
      <c r="C23" s="58" t="s">
        <v>24</v>
      </c>
      <c r="D23" s="21"/>
      <c r="E23" s="21"/>
    </row>
    <row r="24" spans="1:5" ht="12" customHeight="1" x14ac:dyDescent="0.25">
      <c r="A24" s="59"/>
      <c r="B24" s="15" t="s">
        <v>125</v>
      </c>
      <c r="C24" s="59"/>
      <c r="D24" s="24">
        <v>308197</v>
      </c>
      <c r="E24" s="24">
        <v>308197</v>
      </c>
    </row>
    <row r="25" spans="1:5" ht="14.25" customHeight="1" x14ac:dyDescent="0.25">
      <c r="A25" s="60"/>
      <c r="B25" s="15" t="s">
        <v>126</v>
      </c>
      <c r="C25" s="60"/>
      <c r="D25" s="24">
        <v>170095</v>
      </c>
      <c r="E25" s="24">
        <v>155230.35999999999</v>
      </c>
    </row>
    <row r="26" spans="1:5" x14ac:dyDescent="0.25">
      <c r="A26" s="19"/>
      <c r="B26" s="20"/>
      <c r="C26" s="20"/>
      <c r="D26" s="20"/>
      <c r="E26" s="20"/>
    </row>
    <row r="27" spans="1:5" ht="15.75" customHeight="1" x14ac:dyDescent="0.25">
      <c r="A27" s="71" t="s">
        <v>118</v>
      </c>
      <c r="B27" s="71"/>
      <c r="C27" s="71"/>
      <c r="D27" s="71"/>
      <c r="E27" s="71"/>
    </row>
    <row r="28" spans="1:5" ht="15.75" customHeight="1" x14ac:dyDescent="0.25">
      <c r="A28" s="71" t="s">
        <v>119</v>
      </c>
      <c r="B28" s="71"/>
      <c r="C28" s="71"/>
      <c r="D28" s="71"/>
      <c r="E28" s="71"/>
    </row>
    <row r="29" spans="1:5" ht="15.75" customHeight="1" x14ac:dyDescent="0.25">
      <c r="A29" s="19"/>
      <c r="B29" s="23"/>
      <c r="C29" s="23"/>
      <c r="D29" s="23"/>
      <c r="E29" s="23"/>
    </row>
    <row r="30" spans="1:5" ht="18" customHeight="1" x14ac:dyDescent="0.25">
      <c r="A30" s="71" t="s">
        <v>89</v>
      </c>
      <c r="B30" s="71"/>
      <c r="C30" s="25"/>
      <c r="D30" s="25"/>
      <c r="E30" s="25"/>
    </row>
    <row r="31" spans="1:5" ht="18.75" customHeight="1" x14ac:dyDescent="0.25">
      <c r="A31" s="71" t="s">
        <v>90</v>
      </c>
      <c r="B31" s="71"/>
      <c r="C31" s="72" t="s">
        <v>91</v>
      </c>
      <c r="D31" s="72"/>
      <c r="E31" s="72"/>
    </row>
    <row r="32" spans="1:5" ht="18.75" customHeight="1" x14ac:dyDescent="0.25">
      <c r="A32" s="19"/>
      <c r="B32" s="23"/>
      <c r="C32" s="23"/>
      <c r="D32" s="23"/>
      <c r="E32" s="23"/>
    </row>
    <row r="33" spans="1:5" x14ac:dyDescent="0.25">
      <c r="A33" s="71" t="s">
        <v>92</v>
      </c>
      <c r="B33" s="71"/>
      <c r="C33" s="25"/>
      <c r="D33" s="25"/>
      <c r="E33" s="25"/>
    </row>
    <row r="34" spans="1:5" x14ac:dyDescent="0.25">
      <c r="A34" s="71" t="s">
        <v>90</v>
      </c>
      <c r="B34" s="71"/>
      <c r="C34" s="72" t="s">
        <v>91</v>
      </c>
      <c r="D34" s="72"/>
      <c r="E34" s="72"/>
    </row>
    <row r="35" spans="1:5" x14ac:dyDescent="0.25">
      <c r="A35" s="19"/>
      <c r="B35" s="20"/>
      <c r="C35" s="20"/>
      <c r="D35" s="20"/>
      <c r="E35" s="20"/>
    </row>
    <row r="36" spans="1:5" x14ac:dyDescent="0.25">
      <c r="A36" s="19"/>
      <c r="B36" s="20" t="s">
        <v>93</v>
      </c>
      <c r="C36" s="20"/>
      <c r="D36" s="20"/>
      <c r="E36" s="20"/>
    </row>
    <row r="37" spans="1:5" x14ac:dyDescent="0.25">
      <c r="A37" s="17"/>
      <c r="B37" s="18"/>
      <c r="C37" s="18"/>
      <c r="D37" s="18"/>
      <c r="E37" s="18"/>
    </row>
  </sheetData>
  <mergeCells count="19">
    <mergeCell ref="A6:A8"/>
    <mergeCell ref="C6:C8"/>
    <mergeCell ref="A11:A13"/>
    <mergeCell ref="C11:C13"/>
    <mergeCell ref="A23:A25"/>
    <mergeCell ref="C23:C25"/>
    <mergeCell ref="A4:A5"/>
    <mergeCell ref="B4:B5"/>
    <mergeCell ref="C4:C5"/>
    <mergeCell ref="D4:E4"/>
    <mergeCell ref="A2:E2"/>
    <mergeCell ref="A33:B33"/>
    <mergeCell ref="A34:B34"/>
    <mergeCell ref="C34:E34"/>
    <mergeCell ref="A27:E27"/>
    <mergeCell ref="A28:E28"/>
    <mergeCell ref="A31:B31"/>
    <mergeCell ref="A30:B30"/>
    <mergeCell ref="C31:E31"/>
  </mergeCells>
  <pageMargins left="0.23622047244094491" right="0.23622047244094491" top="0.19685039370078741" bottom="0.19685039370078741" header="0.11811023622047245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Г. Соловьянова</cp:lastModifiedBy>
  <cp:lastPrinted>2014-04-14T01:03:30Z</cp:lastPrinted>
  <dcterms:created xsi:type="dcterms:W3CDTF">2013-02-18T23:41:25Z</dcterms:created>
  <dcterms:modified xsi:type="dcterms:W3CDTF">2014-04-21T02:42:27Z</dcterms:modified>
</cp:coreProperties>
</file>